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570" windowWidth="15480" windowHeight="7770" tabRatio="650" activeTab="1"/>
  </bookViews>
  <sheets>
    <sheet name="P10 HS" sheetId="1" r:id="rId1"/>
    <sheet name="P10 HJ" sheetId="2" r:id="rId2"/>
    <sheet name="P10 SS" sheetId="3" r:id="rId3"/>
    <sheet name="P10 SJ" sheetId="4" r:id="rId4"/>
    <sheet name="P50 HS" sheetId="5" r:id="rId5"/>
    <sheet name="P50 HJ" sheetId="6" r:id="rId6"/>
    <sheet name="PStd HS" sheetId="7" r:id="rId7"/>
    <sheet name="PStd HJ" sheetId="8" r:id="rId8"/>
    <sheet name="PPC HS" sheetId="9" r:id="rId9"/>
    <sheet name="PV HS" sheetId="10" r:id="rId10"/>
    <sheet name="PV HJ" sheetId="11" r:id="rId11"/>
    <sheet name="P25 SS" sheetId="12" r:id="rId12"/>
    <sheet name="P25 SJ" sheetId="13" r:id="rId13"/>
    <sheet name="P25 HJ" sheetId="14" r:id="rId14"/>
    <sheet name="Tab" sheetId="15" r:id="rId15"/>
  </sheets>
  <definedNames>
    <definedName name="_xlnm.Print_Area" localSheetId="1">'P10 HJ'!$A$1:$AH$20</definedName>
    <definedName name="_xlnm.Print_Area" localSheetId="0">'P10 HS'!$A$1:$AV$219</definedName>
    <definedName name="_xlnm.Print_Area" localSheetId="3">'P10 SJ'!$A$1:$AC$22</definedName>
    <definedName name="_xlnm.Print_Area" localSheetId="2">'P10 SS'!$A$1:$AL$43</definedName>
    <definedName name="_xlnm.Print_Area" localSheetId="13">'P25 HJ'!$A$1:$P$23</definedName>
    <definedName name="_xlnm.Print_Area" localSheetId="12">'P25 SJ'!$A$1:$P$23</definedName>
    <definedName name="_xlnm.Print_Area" localSheetId="11">'P25 SS'!$A$1:$W$33</definedName>
    <definedName name="_xlnm.Print_Area" localSheetId="5">'P50 HJ'!$A$1:$P$23</definedName>
    <definedName name="_xlnm.Print_Area" localSheetId="4">'P50 HS'!$A$1:$X$78</definedName>
    <definedName name="_xlnm.Print_Area" localSheetId="8">'PPC HS'!$A$1:$U$88</definedName>
    <definedName name="_xlnm.Print_Area" localSheetId="7">'PStd HJ'!$A$1:$O$23</definedName>
    <definedName name="_xlnm.Print_Area" localSheetId="6">'PStd HS'!$A$1:$W$183</definedName>
    <definedName name="_xlnm.Print_Area" localSheetId="10">'PV HJ'!$A$1:$M$23</definedName>
    <definedName name="_xlnm.Print_Area" localSheetId="9">'PV HS'!$A$1:$V$43</definedName>
    <definedName name="Excel_BuiltIn_Print_Area_1_1">'P10 HS'!$A$1:$AV$212</definedName>
    <definedName name="Excel_BuiltIn_Print_Area_1_11">'P10 HS'!$A$1:$AV$193</definedName>
    <definedName name="Excel_BuiltIn_Print_Area_1_1_1">'P10 HS'!$A$1:$AV$100</definedName>
    <definedName name="Excel_BuiltIn_Print_Area_11_1_1">'PPC HS'!$A$1:$U$38</definedName>
    <definedName name="Excel_BuiltIn_Print_Area_12_1">'PStd HS'!$A$1:$L$183</definedName>
    <definedName name="Excel_BuiltIn_Print_Area_2_1">'P10 SS'!$A$1:$AL$39</definedName>
    <definedName name="Excel_BuiltIn_Print_Area_3_1">'P10 HJ'!$A$1:$AH$20</definedName>
    <definedName name="Excel_BuiltIn_Print_Area_5_1">'P50 HS'!$A$1:$X$78</definedName>
    <definedName name="Excel_BuiltIn_Print_Area_5_1_1">'P50 HS'!$A$1:$X$72</definedName>
    <definedName name="Excel_BuiltIn_Print_Area_7_1">'PV HS'!$A$1:$V$44</definedName>
    <definedName name="Excel_BuiltIn_Print_Area_7_1_1">'PV HS'!$A$1:$V$38</definedName>
    <definedName name="Excel_BuiltIn_Print_Titles_1_1">'P10 HS'!$1:$13</definedName>
    <definedName name="Excel_BuiltIn_Print_Titles_1_11">'P10 HS'!$A$1:$IL$13</definedName>
    <definedName name="Excel_BuiltIn_Print_Titles_10_1">'P25 SJ'!$A$1:$HR$13</definedName>
    <definedName name="Excel_BuiltIn_Print_Titles_13_1">'PStd HJ'!$A$1:$HP$13</definedName>
    <definedName name="Excel_BuiltIn_Print_Titles_2_1">'P10 SS'!$1:$13</definedName>
    <definedName name="Excel_BuiltIn_Print_Titles_3_1">'P10 HJ'!$1:$13</definedName>
    <definedName name="Excel_BuiltIn_Print_Titles_4_1">'P10 SJ'!$1:$13</definedName>
    <definedName name="Excel_BuiltIn_Print_Titles_5_1">'PV HS'!$A$1:$IL$13</definedName>
    <definedName name="Excel_BuiltIn_Print_Titles_9_1">'P25 SS'!$A$1:$W$13</definedName>
    <definedName name="_xlnm.Print_Titles" localSheetId="1">'P10 HJ'!$1:$13</definedName>
    <definedName name="_xlnm.Print_Titles" localSheetId="0">'P10 HS'!$1:$13</definedName>
    <definedName name="_xlnm.Print_Titles" localSheetId="3">'P10 SJ'!$1:$13</definedName>
    <definedName name="_xlnm.Print_Titles" localSheetId="2">'P10 SS'!$1:$13</definedName>
    <definedName name="_xlnm.Print_Titles" localSheetId="13">'P25 HJ'!$1:$13</definedName>
    <definedName name="_xlnm.Print_Titles" localSheetId="12">'P25 SJ'!$1:$13</definedName>
    <definedName name="_xlnm.Print_Titles" localSheetId="11">'P25 SS'!$1:$13</definedName>
    <definedName name="_xlnm.Print_Titles" localSheetId="5">'P50 HJ'!$1:$13</definedName>
    <definedName name="_xlnm.Print_Titles" localSheetId="4">'P50 HS'!$1:$13</definedName>
    <definedName name="_xlnm.Print_Titles" localSheetId="8">'PPC HS'!$1:$13</definedName>
    <definedName name="_xlnm.Print_Titles" localSheetId="7">'PStd HJ'!$1:$13</definedName>
    <definedName name="_xlnm.Print_Titles" localSheetId="6">'PStd HS'!$1:$13</definedName>
    <definedName name="_xlnm.Print_Titles" localSheetId="10">'PV HJ'!$1:$13</definedName>
    <definedName name="_xlnm.Print_Titles" localSheetId="9">'PV HS'!$1:$13</definedName>
  </definedNames>
  <calcPr fullCalcOnLoad="1"/>
</workbook>
</file>

<file path=xl/comments1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comments10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comments11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comments12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comments13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comments14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comments2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comments3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comments4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comments5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comments6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comments7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comments8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comments9.xml><?xml version="1.0" encoding="utf-8"?>
<comments xmlns="http://schemas.openxmlformats.org/spreadsheetml/2006/main">
  <authors>
    <author>FPT</author>
  </authors>
  <commentList>
    <comment ref="E10" authorId="0">
      <text>
        <r>
          <rPr>
            <sz val="9"/>
            <rFont val="Tahoma"/>
            <family val="2"/>
          </rPr>
          <t xml:space="preserve">17Jun12
</t>
        </r>
      </text>
    </comment>
  </commentList>
</comments>
</file>

<file path=xl/sharedStrings.xml><?xml version="1.0" encoding="utf-8"?>
<sst xmlns="http://schemas.openxmlformats.org/spreadsheetml/2006/main" count="3273" uniqueCount="558">
  <si>
    <t>PROVAS DE CLASSIFICAÇÃO (RANKING)</t>
  </si>
  <si>
    <t>P10 HS - Índices de Referência: "A" 575 - "B" 572 - "C" 568 - MQS 563</t>
  </si>
  <si>
    <t>Cls</t>
  </si>
  <si>
    <t>Atleta</t>
  </si>
  <si>
    <t>LF</t>
  </si>
  <si>
    <t>Clube</t>
  </si>
  <si>
    <t>Resultados</t>
  </si>
  <si>
    <t>Pontos</t>
  </si>
  <si>
    <t>Média</t>
  </si>
  <si>
    <t>Total</t>
  </si>
  <si>
    <t>Ranking</t>
  </si>
  <si>
    <t>Torneio</t>
  </si>
  <si>
    <t>Dia</t>
  </si>
  <si>
    <t>Nº. Provas</t>
  </si>
  <si>
    <t>CTF</t>
  </si>
  <si>
    <t>Madeira</t>
  </si>
  <si>
    <t>Sul</t>
  </si>
  <si>
    <t>SCP</t>
  </si>
  <si>
    <t>Norte</t>
  </si>
  <si>
    <t>Centro</t>
  </si>
  <si>
    <t>CAPPSP</t>
  </si>
  <si>
    <t>COSTA Joao</t>
  </si>
  <si>
    <t>AN1M</t>
  </si>
  <si>
    <t>MARRACHO Jose</t>
  </si>
  <si>
    <t>CPA</t>
  </si>
  <si>
    <t>SANTOS Antonio</t>
  </si>
  <si>
    <t>ETE</t>
  </si>
  <si>
    <t>RODRIGUES Domingos</t>
  </si>
  <si>
    <t>GNR</t>
  </si>
  <si>
    <t>TREPADO Nelson</t>
  </si>
  <si>
    <t>SANTOS Licinio</t>
  </si>
  <si>
    <t>NEVES Filipe</t>
  </si>
  <si>
    <t>FERNANDES Duarte</t>
  </si>
  <si>
    <t>CSM</t>
  </si>
  <si>
    <t>COSTA Custodio</t>
  </si>
  <si>
    <t>CFE</t>
  </si>
  <si>
    <t>ST2</t>
  </si>
  <si>
    <t>SOUSA Jorge</t>
  </si>
  <si>
    <t>HILARIO Joao</t>
  </si>
  <si>
    <t>CDA</t>
  </si>
  <si>
    <t>CAMARGO Naurides</t>
  </si>
  <si>
    <t>PEREIRA Carlos</t>
  </si>
  <si>
    <t>VISEU Nuno</t>
  </si>
  <si>
    <t>CARVALHO Antonio</t>
  </si>
  <si>
    <t>FERNANDES Paulo</t>
  </si>
  <si>
    <t>ROCHA Adelino</t>
  </si>
  <si>
    <t>COELHO Antonio</t>
  </si>
  <si>
    <t>CORREIA Wilson</t>
  </si>
  <si>
    <t>RODRIGUES Ezequiel</t>
  </si>
  <si>
    <t>CMBcp</t>
  </si>
  <si>
    <t>SOARES Goji</t>
  </si>
  <si>
    <t>TAP</t>
  </si>
  <si>
    <t>MADUREIRA Rui</t>
  </si>
  <si>
    <t>MARTINS Luis</t>
  </si>
  <si>
    <t>BRAGA Joao</t>
  </si>
  <si>
    <t>FERREIRA Pedro</t>
  </si>
  <si>
    <t>APT</t>
  </si>
  <si>
    <t>FREITAS Carlos</t>
  </si>
  <si>
    <t>ALBUQUERQUE Antonio</t>
  </si>
  <si>
    <t>RODRIGUES Juan</t>
  </si>
  <si>
    <t>CTCPM</t>
  </si>
  <si>
    <t>MATEUS Pedro</t>
  </si>
  <si>
    <t>CPTPP</t>
  </si>
  <si>
    <t>BARATA Rui</t>
  </si>
  <si>
    <t>NETO Fernando</t>
  </si>
  <si>
    <t>COELHO Paulo</t>
  </si>
  <si>
    <t>BRITES Marco</t>
  </si>
  <si>
    <t>VENTURA Luís</t>
  </si>
  <si>
    <t>AF</t>
  </si>
  <si>
    <t>SILVA Francisco</t>
  </si>
  <si>
    <t>MELO Luis</t>
  </si>
  <si>
    <t>SREF</t>
  </si>
  <si>
    <t>BRANCO Joaquim</t>
  </si>
  <si>
    <t>MOREIRA Domingos</t>
  </si>
  <si>
    <t>STP</t>
  </si>
  <si>
    <t>JOURDAN Luis</t>
  </si>
  <si>
    <t>SANTOS Carlos</t>
  </si>
  <si>
    <t>SOUSA Arminio</t>
  </si>
  <si>
    <t>STVC</t>
  </si>
  <si>
    <t>ROBALO Jose</t>
  </si>
  <si>
    <t>BRAGA Joaquim</t>
  </si>
  <si>
    <t>LUIS Carlos</t>
  </si>
  <si>
    <t>OLIVEIRA Duarte</t>
  </si>
  <si>
    <t>CAPITAO Jorge</t>
  </si>
  <si>
    <t>MENDAO Antonio</t>
  </si>
  <si>
    <t>FERREIRA Tiago</t>
  </si>
  <si>
    <t>STT</t>
  </si>
  <si>
    <t>TAVEIRA Joaquim</t>
  </si>
  <si>
    <t>CHITAS Luis</t>
  </si>
  <si>
    <t>PENA Jose</t>
  </si>
  <si>
    <t>PEREIRA Antonio</t>
  </si>
  <si>
    <t>FARIA Joao</t>
  </si>
  <si>
    <t>COSTA Manuel</t>
  </si>
  <si>
    <t>AMORIM Eurico</t>
  </si>
  <si>
    <t>BELO Henrique</t>
  </si>
  <si>
    <t>FERRAZ Adriano</t>
  </si>
  <si>
    <t>ROSADO Rui</t>
  </si>
  <si>
    <t>ROCHA Luis</t>
  </si>
  <si>
    <t>SAMPAIO Mauricio</t>
  </si>
  <si>
    <t>MOTA Luis</t>
  </si>
  <si>
    <t>CARVALHO Hercilio</t>
  </si>
  <si>
    <t>MONTEIRO Jose</t>
  </si>
  <si>
    <t>OLIVEIRA Hugo</t>
  </si>
  <si>
    <t>FERNANDES Manuel</t>
  </si>
  <si>
    <t>SANTOS Frederico</t>
  </si>
  <si>
    <t>FRANCO Jose</t>
  </si>
  <si>
    <t>SILVA Jose</t>
  </si>
  <si>
    <t>BAIONETA Manuel</t>
  </si>
  <si>
    <t>SANTOS Jose</t>
  </si>
  <si>
    <t>SERRA Carlos</t>
  </si>
  <si>
    <t>REIS Carlos</t>
  </si>
  <si>
    <t>FALEIRO Manuel</t>
  </si>
  <si>
    <t>ISIDRO Oscar</t>
  </si>
  <si>
    <t>ADCRPJ</t>
  </si>
  <si>
    <t>FERREIRA Joao</t>
  </si>
  <si>
    <t>ATPD</t>
  </si>
  <si>
    <t>CORREIA Joao</t>
  </si>
  <si>
    <t>PACHECO Mario</t>
  </si>
  <si>
    <t>CDTIT</t>
  </si>
  <si>
    <t>DURAES Antonio</t>
  </si>
  <si>
    <t>CARAMELO Vitor</t>
  </si>
  <si>
    <t>LAMY Ricardo</t>
  </si>
  <si>
    <t>CARDOSO Vítor</t>
  </si>
  <si>
    <t>DELGADO Rui</t>
  </si>
  <si>
    <t>GCP</t>
  </si>
  <si>
    <t>BORGES Mario</t>
  </si>
  <si>
    <t>FERREIRA Antonio</t>
  </si>
  <si>
    <t>ANTUNES Antonio</t>
  </si>
  <si>
    <t>MARQUES Joao</t>
  </si>
  <si>
    <t>FERREIRA Claudio</t>
  </si>
  <si>
    <t>REPOLHO Joao</t>
  </si>
  <si>
    <t>TRINDADE Teofilo</t>
  </si>
  <si>
    <t>ESCALEIRA Joaquim</t>
  </si>
  <si>
    <t>CFM</t>
  </si>
  <si>
    <t>CAPOTE Rui</t>
  </si>
  <si>
    <t>CRUZ Jose</t>
  </si>
  <si>
    <t>BASCH Peter</t>
  </si>
  <si>
    <t>PAIOES Francisco</t>
  </si>
  <si>
    <t>STB</t>
  </si>
  <si>
    <t>MOREIRA Alberto</t>
  </si>
  <si>
    <t>MARQUES Antonio</t>
  </si>
  <si>
    <t>MENDES Mario</t>
  </si>
  <si>
    <t>SANTOS Victor</t>
  </si>
  <si>
    <t>CANDIDO Antonio</t>
  </si>
  <si>
    <t>CAVACO Jose</t>
  </si>
  <si>
    <t>PEGO Jose</t>
  </si>
  <si>
    <t>DOURADO Antonio</t>
  </si>
  <si>
    <t>MADAIL Antonio</t>
  </si>
  <si>
    <t>FERNANDES Sergio</t>
  </si>
  <si>
    <t>AZEVEDO Pedro</t>
  </si>
  <si>
    <t>COELHO Jose</t>
  </si>
  <si>
    <t>EDP</t>
  </si>
  <si>
    <t>MACHADO Emidio</t>
  </si>
  <si>
    <t>CARREIRO Emanuel</t>
  </si>
  <si>
    <t>CARVALHO Jose</t>
  </si>
  <si>
    <t>CABRAL Luis</t>
  </si>
  <si>
    <t>CHOONARA Aboobakar</t>
  </si>
  <si>
    <t>FERREIRA Jose</t>
  </si>
  <si>
    <t>MARTINS Carlos</t>
  </si>
  <si>
    <t>MIRANDA Mario</t>
  </si>
  <si>
    <t>SOUSA Jose</t>
  </si>
  <si>
    <t>CAETANO Ricardo</t>
  </si>
  <si>
    <t>CPT</t>
  </si>
  <si>
    <t>RODRIGUES Bruno</t>
  </si>
  <si>
    <t>CONCEICAO Andre</t>
  </si>
  <si>
    <t>AIDOS Fernando</t>
  </si>
  <si>
    <t>ALMEIDA Fernando</t>
  </si>
  <si>
    <t>PIMENTA Jose</t>
  </si>
  <si>
    <t>FREITAS Miguel</t>
  </si>
  <si>
    <t>PICADO Paulo</t>
  </si>
  <si>
    <t>GDRUR</t>
  </si>
  <si>
    <t>SIMOES Hugo</t>
  </si>
  <si>
    <t>MATA Carlos</t>
  </si>
  <si>
    <t>DOMINGUES Pedro</t>
  </si>
  <si>
    <t>FREITAS Fernando</t>
  </si>
  <si>
    <t>ARAUJO Duarte</t>
  </si>
  <si>
    <t>DIAS Carlos</t>
  </si>
  <si>
    <t>COSTA Mario</t>
  </si>
  <si>
    <t>FELIX Azevedo</t>
  </si>
  <si>
    <t>RESPEITA Joaquim</t>
  </si>
  <si>
    <t>ARDBA</t>
  </si>
  <si>
    <t>SOARES Artur</t>
  </si>
  <si>
    <t>FREITAS Jose</t>
  </si>
  <si>
    <t>CASTELAO Joana</t>
  </si>
  <si>
    <t>TREPADO Ligia</t>
  </si>
  <si>
    <t>MOREIRA Maria</t>
  </si>
  <si>
    <t>NORA Alda</t>
  </si>
  <si>
    <t>GARCIA Carla</t>
  </si>
  <si>
    <t>JOGLAR Isabel</t>
  </si>
  <si>
    <t>ABREU Carla</t>
  </si>
  <si>
    <t>MENDES Celia</t>
  </si>
  <si>
    <t>BASCH Barbel</t>
  </si>
  <si>
    <t>ALMEIDA Patricia</t>
  </si>
  <si>
    <t>FIGUEIREDO Raquel</t>
  </si>
  <si>
    <t>PINTO Teresa</t>
  </si>
  <si>
    <t>PEREIRA Ana</t>
  </si>
  <si>
    <t>SOUSA Carla</t>
  </si>
  <si>
    <t>MOREIRA Leonor</t>
  </si>
  <si>
    <t>BESSA Ana</t>
  </si>
  <si>
    <t>DOMINGOS Isabel</t>
  </si>
  <si>
    <t>P10 HJ - Índices de Referência: "A" 575 - "B" 557 - "C" 553 - MQS 563</t>
  </si>
  <si>
    <t>CARAPINHA Tiago</t>
  </si>
  <si>
    <t>COELHO Diogo</t>
  </si>
  <si>
    <t>TREPADO Andre</t>
  </si>
  <si>
    <t>PEREIRA Bruno</t>
  </si>
  <si>
    <t>NORA Diogo</t>
  </si>
  <si>
    <t>P10M SJ - Índices de Referência: "A" 377 - "B" 365 - "C" 360 - MQS 365</t>
  </si>
  <si>
    <t>COUTO Margarida</t>
  </si>
  <si>
    <t>MARTINS Veronica</t>
  </si>
  <si>
    <t>MARTINS Leticia</t>
  </si>
  <si>
    <t>ROSADO Carolina</t>
  </si>
  <si>
    <t>P50 HS - Índices de Referência: "A" 548 - "B" 544 - "C" 538 - MQS 540</t>
  </si>
  <si>
    <t>Distrital</t>
  </si>
  <si>
    <t>Regional</t>
  </si>
  <si>
    <t>Faro</t>
  </si>
  <si>
    <t>P. Delgada</t>
  </si>
  <si>
    <t>Açores</t>
  </si>
  <si>
    <t>Nacional</t>
  </si>
  <si>
    <t>CHOONARA Aboobokar</t>
  </si>
  <si>
    <t>SILVA Domingos</t>
  </si>
  <si>
    <t>MOTA Luís</t>
  </si>
  <si>
    <t>SANTOS Vitor</t>
  </si>
  <si>
    <t>MAGALHAES Manuel</t>
  </si>
  <si>
    <t xml:space="preserve">P50 HJ - Índices de Referência: "A" 548 - "B" 530 - "C" 520 - MQS 540 </t>
  </si>
  <si>
    <t>PPC HS - Índices de Referência: "B" 573 - "C" 570</t>
  </si>
  <si>
    <t xml:space="preserve">SOUSA Jorge </t>
  </si>
  <si>
    <t>VASCONCELOS Luis</t>
  </si>
  <si>
    <t>NUNES Jose</t>
  </si>
  <si>
    <t>VIEGAS Joao</t>
  </si>
  <si>
    <t>FIGUEIRA Luis</t>
  </si>
  <si>
    <t>PEREIRA Luis</t>
  </si>
  <si>
    <t>FARIA Jorge</t>
  </si>
  <si>
    <t>SACADURA Antonio</t>
  </si>
  <si>
    <t>GRACA Vivaldo</t>
  </si>
  <si>
    <t>JSR</t>
  </si>
  <si>
    <t>ROCHETA Pedro</t>
  </si>
  <si>
    <t>COSTA Fausto</t>
  </si>
  <si>
    <t>MONTEIRO Americo</t>
  </si>
  <si>
    <t>PSTD HS - Índices de Referência: "B" 556 - "C"  552</t>
  </si>
  <si>
    <t>CMBCP</t>
  </si>
  <si>
    <t>CRUZ Virgilio</t>
  </si>
  <si>
    <t>REIS Jose</t>
  </si>
  <si>
    <t>ALVES Manuel</t>
  </si>
  <si>
    <t>SOBRAL Joao</t>
  </si>
  <si>
    <t>OLIVEIRA Sergio</t>
  </si>
  <si>
    <t>RIBEIRO Manuel</t>
  </si>
  <si>
    <t>ANTAO Miguel</t>
  </si>
  <si>
    <t>PAZ Fernando</t>
  </si>
  <si>
    <t>NARCISO Jose</t>
  </si>
  <si>
    <t>OLIVEIRA Helder</t>
  </si>
  <si>
    <t>PAZ Luis</t>
  </si>
  <si>
    <t>CLARO Pedro</t>
  </si>
  <si>
    <t>ADRCB</t>
  </si>
  <si>
    <t>CUNHA Tiago</t>
  </si>
  <si>
    <t>SILVA Paulo</t>
  </si>
  <si>
    <t>BRAVO Joao</t>
  </si>
  <si>
    <t>JERONIMO Ricardo</t>
  </si>
  <si>
    <t>PARREIRA Eduardo</t>
  </si>
  <si>
    <t>PREGO Vitor</t>
  </si>
  <si>
    <t>NEVES Paulo</t>
  </si>
  <si>
    <t>FIALHO Domingos</t>
  </si>
  <si>
    <t>MENDAO António</t>
  </si>
  <si>
    <t>COSTA Domingos</t>
  </si>
  <si>
    <t>SANTOS Joao</t>
  </si>
  <si>
    <t>SEVILHA Faustino</t>
  </si>
  <si>
    <t>SILVA Abilio</t>
  </si>
  <si>
    <t>MOREIRA Luis</t>
  </si>
  <si>
    <t>BAPTISTA Joao</t>
  </si>
  <si>
    <t>DIAS Luis</t>
  </si>
  <si>
    <t>CAMPOS Marcos</t>
  </si>
  <si>
    <t>GORRA Joao</t>
  </si>
  <si>
    <t>MARTINS Jose</t>
  </si>
  <si>
    <t>SOUSA Francisco</t>
  </si>
  <si>
    <t>SANTOS Joaquim</t>
  </si>
  <si>
    <t>VIEIRA Joao</t>
  </si>
  <si>
    <t>PSTD HJ - Índices de Referência: "B" 538 - "C"  530</t>
  </si>
  <si>
    <t>PV 25 HS - Índices de Referência: "A" 572 - "B" 569 - "C" 560 - MQS 573</t>
  </si>
  <si>
    <t xml:space="preserve">FERNANDES Paulo </t>
  </si>
  <si>
    <t>SANTOS António</t>
  </si>
  <si>
    <t>MAGALHÃES Élio</t>
  </si>
  <si>
    <t>PV 25 HJ - Índices de Referência: "A" 572 - "B" 554 - "C" 540 - MQS 573</t>
  </si>
  <si>
    <t>P25 SS - Índices de Referência: "A" 571 - "B" 569 - "C" 560 - MQS 555</t>
  </si>
  <si>
    <t xml:space="preserve">Dia </t>
  </si>
  <si>
    <t>LINHEIRO Silvia</t>
  </si>
  <si>
    <t>ALVES Sandra</t>
  </si>
  <si>
    <t>P25 HJ - Índices de Referência: "B" 559 - "C" 554</t>
  </si>
  <si>
    <t>P10 HS</t>
  </si>
  <si>
    <t>P10 HJ</t>
  </si>
  <si>
    <t>P10 SS</t>
  </si>
  <si>
    <t>P10 SJ</t>
  </si>
  <si>
    <t>PV HS</t>
  </si>
  <si>
    <t>PV HJ</t>
  </si>
  <si>
    <t>P25 SS</t>
  </si>
  <si>
    <t>P25 SJ</t>
  </si>
  <si>
    <t>PPC HS</t>
  </si>
  <si>
    <t>P25 HJ</t>
  </si>
  <si>
    <t>PSTD HS</t>
  </si>
  <si>
    <t>PSTD HJ</t>
  </si>
  <si>
    <t>P50 HS</t>
  </si>
  <si>
    <t>P50 HJ</t>
  </si>
  <si>
    <t>Não</t>
  </si>
  <si>
    <t>C</t>
  </si>
  <si>
    <t>B</t>
  </si>
  <si>
    <t>A</t>
  </si>
  <si>
    <t>Taça</t>
  </si>
  <si>
    <t>SANTOS Paulo</t>
  </si>
  <si>
    <t>SARAIVA José</t>
  </si>
  <si>
    <t>SARAIVA Maria</t>
  </si>
  <si>
    <t>CARNEIRO Gustavo</t>
  </si>
  <si>
    <t>PEREIRA Rui</t>
  </si>
  <si>
    <t>PALMEIRA José</t>
  </si>
  <si>
    <t>TOSTE Andrea</t>
  </si>
  <si>
    <t>OLIVEIRA Sérgio</t>
  </si>
  <si>
    <t>SILVA João</t>
  </si>
  <si>
    <t>MOUTINHO António</t>
  </si>
  <si>
    <t>SILVA Rui</t>
  </si>
  <si>
    <t>CLISNAVE</t>
  </si>
  <si>
    <t>GIL Carla</t>
  </si>
  <si>
    <t>FONSECA Tiago</t>
  </si>
  <si>
    <t>MENDONÇA Paulo</t>
  </si>
  <si>
    <t>CABANAS Nuno</t>
  </si>
  <si>
    <t>RATO Rui</t>
  </si>
  <si>
    <t>HENRIQUES José</t>
  </si>
  <si>
    <t>RAMALHETE Pedro</t>
  </si>
  <si>
    <t>PAULA Alexandra</t>
  </si>
  <si>
    <t>POUSÂO Carla</t>
  </si>
  <si>
    <t>FRANCO Hugo</t>
  </si>
  <si>
    <t>CORREA Marcelo</t>
  </si>
  <si>
    <t>CHÌCHARO João</t>
  </si>
  <si>
    <t>SÁ Telma</t>
  </si>
  <si>
    <t>PEREIRA Sérgio</t>
  </si>
  <si>
    <t>FERNANDES Henrique</t>
  </si>
  <si>
    <t>LUÍS Paulo</t>
  </si>
  <si>
    <t>GOUVEIA Martinho</t>
  </si>
  <si>
    <t>ROCHA Carlos</t>
  </si>
  <si>
    <t>Campeonato</t>
  </si>
  <si>
    <t>VEREDAS Manuel</t>
  </si>
  <si>
    <t>REBELO Paula</t>
  </si>
  <si>
    <t>Abertura</t>
  </si>
  <si>
    <t>Troféu</t>
  </si>
  <si>
    <t>SANTOS Jorge</t>
  </si>
  <si>
    <t>HILÀRIO João</t>
  </si>
  <si>
    <t>CAEIRO Manuel</t>
  </si>
  <si>
    <t>CRUZ Eduardo</t>
  </si>
  <si>
    <t>LUZ João</t>
  </si>
  <si>
    <t>DIOGO José</t>
  </si>
  <si>
    <t>B. Marcos</t>
  </si>
  <si>
    <t>Troféu MGEN</t>
  </si>
  <si>
    <t>B. Nunes</t>
  </si>
  <si>
    <t>Troféu Cor</t>
  </si>
  <si>
    <t>TEIXEIRA Luis</t>
  </si>
  <si>
    <t>CDTSM</t>
  </si>
  <si>
    <t>SOBRAL João</t>
  </si>
  <si>
    <t>Benelli</t>
  </si>
  <si>
    <t>RODRIGUES Rui</t>
  </si>
  <si>
    <t>PINTO Guilherme</t>
  </si>
  <si>
    <t>PINTO Liseta</t>
  </si>
  <si>
    <t>VIVALDO Graça</t>
  </si>
  <si>
    <t>ROCHETA Euleutério</t>
  </si>
  <si>
    <t>SIMÕES Hugo</t>
  </si>
  <si>
    <t>DIAS Jaime</t>
  </si>
  <si>
    <t>DIOGO Nuno</t>
  </si>
  <si>
    <t>FARIA João</t>
  </si>
  <si>
    <t>FERREIRA António</t>
  </si>
  <si>
    <t>SANTOS José</t>
  </si>
  <si>
    <t>SILVA Sónia</t>
  </si>
  <si>
    <t>FRANCISCO Silva</t>
  </si>
  <si>
    <t>ANTUNES Rui</t>
  </si>
  <si>
    <t>LOURENÇO Jorge</t>
  </si>
  <si>
    <t>MIRANDA Mário</t>
  </si>
  <si>
    <t>CONCEIÇÃO André</t>
  </si>
  <si>
    <t>PINTO João</t>
  </si>
  <si>
    <t>PEGO José</t>
  </si>
  <si>
    <t>FERNANDES Sérgio</t>
  </si>
  <si>
    <t>LAMY João</t>
  </si>
  <si>
    <t xml:space="preserve">DURÃES António </t>
  </si>
  <si>
    <t>MARQUES António</t>
  </si>
  <si>
    <t>Tavira</t>
  </si>
  <si>
    <t>Internacional</t>
  </si>
  <si>
    <t>PÊGO José</t>
  </si>
  <si>
    <t>FERNANDES Melanie</t>
  </si>
  <si>
    <t>CAETANO João</t>
  </si>
  <si>
    <t>GCF</t>
  </si>
  <si>
    <t>Olimpico</t>
  </si>
  <si>
    <t>BRAGA João</t>
  </si>
  <si>
    <t>LOURENÇO Raul</t>
  </si>
  <si>
    <t>NUNES Luis</t>
  </si>
  <si>
    <t>LOURENÇO Luis</t>
  </si>
  <si>
    <t>MERCA Jorge</t>
  </si>
  <si>
    <t>MACHADO Carlos</t>
  </si>
  <si>
    <t>LOPES Carlos</t>
  </si>
  <si>
    <t>CARVALHO José</t>
  </si>
  <si>
    <t>Dia Olimpico</t>
  </si>
  <si>
    <t>P10 SS - Índices de Referência: "A" 377 - "B" 375 - "C" 370 - MQS 370</t>
  </si>
  <si>
    <t>P25 SJ - Índices de Referência: "A" 571 - "B" 553 - "C" 540 - MQS 555</t>
  </si>
  <si>
    <t>SA Valdemar</t>
  </si>
  <si>
    <t>CALHEIROS Armando</t>
  </si>
  <si>
    <t>MENDES Manuel</t>
  </si>
  <si>
    <t>AZEVEDO Maria</t>
  </si>
  <si>
    <t>COSTA Paula</t>
  </si>
  <si>
    <t>FIGUEIREDO José</t>
  </si>
  <si>
    <t>TAVARES Ricardo</t>
  </si>
  <si>
    <t>ROCHA Joaquim</t>
  </si>
  <si>
    <t>BARBOSA André</t>
  </si>
  <si>
    <t>OSORIO Helio</t>
  </si>
  <si>
    <t>PIMENTA Fernando</t>
  </si>
  <si>
    <t>SILVA Luis</t>
  </si>
  <si>
    <t>EVANGELISTA Ricardo</t>
  </si>
  <si>
    <t>PEREIRA Rute</t>
  </si>
  <si>
    <t>NUNES José</t>
  </si>
  <si>
    <t>COSTA João</t>
  </si>
  <si>
    <t>DAVID Ricardo</t>
  </si>
  <si>
    <t>SERAFIM Mafalda</t>
  </si>
  <si>
    <t>FAROFIA Carlos</t>
  </si>
  <si>
    <t>RCT</t>
  </si>
  <si>
    <t>Natal (ATPD)</t>
  </si>
  <si>
    <t>Rui Ramalho</t>
  </si>
  <si>
    <t xml:space="preserve">Taça </t>
  </si>
  <si>
    <t>FPT Clubes</t>
  </si>
  <si>
    <t>CALDAS Francisco</t>
  </si>
  <si>
    <t>50º Aniv.</t>
  </si>
  <si>
    <t>42º Aniv.</t>
  </si>
  <si>
    <t>MATOS Henrique</t>
  </si>
  <si>
    <t>Olímpico</t>
  </si>
  <si>
    <t>VIEGAS João</t>
  </si>
  <si>
    <t>BARRADAS Luis</t>
  </si>
  <si>
    <t>LOURENÇO João</t>
  </si>
  <si>
    <t>GONÇALVES Nuno</t>
  </si>
  <si>
    <t>SOUSA Paulo</t>
  </si>
  <si>
    <t>MOURA Nuno</t>
  </si>
  <si>
    <t>P.Delgada</t>
  </si>
  <si>
    <t>CORREIA Paulo</t>
  </si>
  <si>
    <t>CABRAL João</t>
  </si>
  <si>
    <t>CABRAL Agostinho</t>
  </si>
  <si>
    <t>LUIS José</t>
  </si>
  <si>
    <t>BERGANO João</t>
  </si>
  <si>
    <t>LIMA João</t>
  </si>
  <si>
    <t>CARVALHEIRO Joel</t>
  </si>
  <si>
    <t>ARNONE Roberto</t>
  </si>
  <si>
    <t>RIBEIRO Tiago</t>
  </si>
  <si>
    <t>FRANCO José</t>
  </si>
  <si>
    <t>COSTA José</t>
  </si>
  <si>
    <t>CAMPOS Marco</t>
  </si>
  <si>
    <t>FONSECA Manuel</t>
  </si>
  <si>
    <t>Europa</t>
  </si>
  <si>
    <t>Silva Luis</t>
  </si>
  <si>
    <t>PALHINHAS António</t>
  </si>
  <si>
    <t>COELHO Pedro</t>
  </si>
  <si>
    <t>SANTOS João</t>
  </si>
  <si>
    <t>VALENTE José</t>
  </si>
  <si>
    <t>OSORIO Miguel</t>
  </si>
  <si>
    <t>SILVA Emanuel</t>
  </si>
  <si>
    <t>PIMENTA José</t>
  </si>
  <si>
    <t>IDRAM</t>
  </si>
  <si>
    <t>BASILIO Dinis</t>
  </si>
  <si>
    <t>BARBOSA José</t>
  </si>
  <si>
    <t>GOUVEIA José</t>
  </si>
  <si>
    <t>PEREIRA José</t>
  </si>
  <si>
    <t>FREITAS Manuel</t>
  </si>
  <si>
    <t>18-25Mar12</t>
  </si>
  <si>
    <t>VENTURA Luis</t>
  </si>
  <si>
    <t>MATOS Jorge</t>
  </si>
  <si>
    <t>CRUZ José</t>
  </si>
  <si>
    <t>BRAVO João</t>
  </si>
  <si>
    <t>PENA José</t>
  </si>
  <si>
    <t>17-24Mar13</t>
  </si>
  <si>
    <t>10-17Mar13</t>
  </si>
  <si>
    <t>CUNHA Carlos</t>
  </si>
  <si>
    <t>CRUZ Fernando</t>
  </si>
  <si>
    <t>ALVES Augusto</t>
  </si>
  <si>
    <t>PALHA António</t>
  </si>
  <si>
    <t>PINTO Donato</t>
  </si>
  <si>
    <t>SILVA Armando</t>
  </si>
  <si>
    <t>CARDOSO Vitor</t>
  </si>
  <si>
    <t>SÀ Valdemar</t>
  </si>
  <si>
    <t>MOREIRA Carlos</t>
  </si>
  <si>
    <t>MAIA Vitor</t>
  </si>
  <si>
    <t>DOMINGUES Almerindo</t>
  </si>
  <si>
    <t>FERREIRA José</t>
  </si>
  <si>
    <t>ALVES Luis</t>
  </si>
  <si>
    <t>MASCARENHAS Marco</t>
  </si>
  <si>
    <t>COSTA Andreia</t>
  </si>
  <si>
    <t xml:space="preserve">Regional </t>
  </si>
  <si>
    <t>RAMOS Gaspar</t>
  </si>
  <si>
    <t xml:space="preserve">CPT </t>
  </si>
  <si>
    <t>GOMES António</t>
  </si>
  <si>
    <t>ARAÚJO Armando</t>
  </si>
  <si>
    <t>ALMEIDA Francisco</t>
  </si>
  <si>
    <t>GARCIA Vitor</t>
  </si>
  <si>
    <t>CANDIDO António</t>
  </si>
  <si>
    <t>TRINDADE João</t>
  </si>
  <si>
    <t>FALE Edgar</t>
  </si>
  <si>
    <t>MARRACHO José</t>
  </si>
  <si>
    <t>Rodrigues Rui</t>
  </si>
  <si>
    <t xml:space="preserve">MENDÂO António </t>
  </si>
  <si>
    <t>CUNHA Ricardo</t>
  </si>
  <si>
    <t>Tor Cidade</t>
  </si>
  <si>
    <t>Taça Mundo</t>
  </si>
  <si>
    <t>Milão</t>
  </si>
  <si>
    <t>RAPOSO Rosa</t>
  </si>
  <si>
    <t>SILVA José</t>
  </si>
  <si>
    <t>VIEIRA Carlos</t>
  </si>
  <si>
    <t>PEREIRA Pedro</t>
  </si>
  <si>
    <t>Évora</t>
  </si>
  <si>
    <t>COELHO Oscar</t>
  </si>
  <si>
    <t>Funchal</t>
  </si>
  <si>
    <t>RODRIGUES João</t>
  </si>
  <si>
    <t>AZEVEDO Felix</t>
  </si>
  <si>
    <t>AFONSO José</t>
  </si>
  <si>
    <t>VERDE José</t>
  </si>
  <si>
    <t>GORRA João</t>
  </si>
  <si>
    <t>PAULO Agamene</t>
  </si>
  <si>
    <t>Amigos</t>
  </si>
  <si>
    <t>3º Tor Bons</t>
  </si>
  <si>
    <t>LINO Alberto</t>
  </si>
  <si>
    <t>ANTUNES Francisco</t>
  </si>
  <si>
    <t>BORGES Máximo</t>
  </si>
  <si>
    <t>GUSMÂO Carolina</t>
  </si>
  <si>
    <t>1ª Taça</t>
  </si>
  <si>
    <t>FREITAS Avelino</t>
  </si>
  <si>
    <t>MANÉ Silvio</t>
  </si>
  <si>
    <t>MANÉ José</t>
  </si>
  <si>
    <t>4º Tor Bons</t>
  </si>
  <si>
    <t>DIAS Nuno</t>
  </si>
  <si>
    <t>FELIX Helder</t>
  </si>
  <si>
    <t>Aniv. STP</t>
  </si>
  <si>
    <t>COSTA Roberto</t>
  </si>
  <si>
    <t>SOUSA José</t>
  </si>
  <si>
    <t>Cascais</t>
  </si>
  <si>
    <t>SILVA Ana</t>
  </si>
  <si>
    <t>GODINHO Délmar</t>
  </si>
  <si>
    <t>CODORNIZ Francisco</t>
  </si>
  <si>
    <t>BASÌLIO António</t>
  </si>
  <si>
    <t>Aniv. CSM</t>
  </si>
  <si>
    <t>PESTANA Filipa</t>
  </si>
  <si>
    <t>LOURENÇO Pedro</t>
  </si>
  <si>
    <t>ALVES Pedro</t>
  </si>
  <si>
    <t>SILVA Manuel</t>
  </si>
  <si>
    <t>MACHADO Octavio</t>
  </si>
  <si>
    <t>MENDES Célia</t>
  </si>
  <si>
    <t>LOPES Ana</t>
  </si>
  <si>
    <t>DUARTE Ana</t>
  </si>
  <si>
    <t>Cidade Almada</t>
  </si>
  <si>
    <t>COELHO Abílio</t>
  </si>
  <si>
    <t>P Preparação</t>
  </si>
  <si>
    <t>CUNHA Miguel</t>
  </si>
  <si>
    <t>MACHADO Fatima</t>
  </si>
  <si>
    <t>RIBEIRO Ana</t>
  </si>
  <si>
    <t>RIBEIRO Catarina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</si>
  <si>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0"/>
        <rFont val="Arial"/>
        <family val="2"/>
      </rPr>
      <t xml:space="preserve"> </t>
    </r>
  </si>
  <si>
    <t>Torneio Natal</t>
  </si>
  <si>
    <t>A. Montez</t>
  </si>
  <si>
    <t>VIRGILIO José</t>
  </si>
  <si>
    <t xml:space="preserve">Campeonato </t>
  </si>
  <si>
    <t>SANTOS Carolina</t>
  </si>
  <si>
    <t>SANTOS Marta</t>
  </si>
  <si>
    <t>Não Tem</t>
  </si>
  <si>
    <t>Não tem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</si>
</sst>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&quot;R$ &quot;* #,##0_);_(&quot;R$ &quot;* \(#,##0\);_(&quot;R$ &quot;* \-_);_(@_)"/>
    <numFmt numFmtId="166" formatCode="dd/mm/yy"/>
    <numFmt numFmtId="167" formatCode="d/mmm/yy;@"/>
    <numFmt numFmtId="168" formatCode="d&quot; de &quot;mmm&quot; de &quot;yy"/>
    <numFmt numFmtId="169" formatCode="mmm/yyyy"/>
    <numFmt numFmtId="170" formatCode="[$-816]dddd\,\ d&quot; de &quot;mmmm&quot; de &quot;yyyy"/>
    <numFmt numFmtId="171" formatCode="[$-816]d/mmm/yy;@"/>
    <numFmt numFmtId="172" formatCode="dd/mmm/yy;@"/>
    <numFmt numFmtId="173" formatCode="[$-816]dd/mmm/yy;@"/>
  </numFmts>
  <fonts count="50"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4" applyNumberFormat="0" applyAlignment="0" applyProtection="0"/>
    <xf numFmtId="0" fontId="36" fillId="0" borderId="5" applyNumberFormat="0" applyFill="0" applyAlignment="0" applyProtection="0"/>
    <xf numFmtId="164" fontId="0" fillId="0" borderId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7" fillId="27" borderId="0" applyNumberFormat="0" applyBorder="0" applyAlignment="0" applyProtection="0"/>
    <xf numFmtId="165" fontId="0" fillId="0" borderId="0" applyFill="0" applyBorder="0" applyAlignment="0" applyProtection="0"/>
    <xf numFmtId="0" fontId="38" fillId="28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3" fillId="20" borderId="7" applyNumberFormat="0" applyAlignment="0" applyProtection="0"/>
    <xf numFmtId="41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ill="0" applyBorder="0" applyAlignment="0" applyProtection="0"/>
  </cellStyleXfs>
  <cellXfs count="196">
    <xf numFmtId="0" fontId="0" fillId="0" borderId="0" xfId="0" applyAlignment="1">
      <alignment/>
    </xf>
    <xf numFmtId="49" fontId="0" fillId="0" borderId="0" xfId="55" applyNumberFormat="1" applyFont="1" applyBorder="1" applyAlignment="1">
      <alignment horizontal="center" vertical="center"/>
      <protection/>
    </xf>
    <xf numFmtId="49" fontId="0" fillId="0" borderId="0" xfId="55" applyNumberFormat="1" applyFont="1" applyBorder="1" applyAlignment="1">
      <alignment horizontal="left" vertical="center"/>
      <protection/>
    </xf>
    <xf numFmtId="49" fontId="0" fillId="0" borderId="0" xfId="55" applyNumberFormat="1" applyFont="1" applyBorder="1" applyAlignment="1">
      <alignment vertical="center"/>
      <protection/>
    </xf>
    <xf numFmtId="49" fontId="1" fillId="0" borderId="0" xfId="55" applyNumberFormat="1" applyFont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0" xfId="55" applyFont="1" applyFill="1" applyBorder="1" applyAlignment="1">
      <alignment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1" fontId="0" fillId="0" borderId="12" xfId="55" applyNumberFormat="1" applyFont="1" applyFill="1" applyBorder="1" applyAlignment="1">
      <alignment horizontal="center" vertical="center"/>
      <protection/>
    </xf>
    <xf numFmtId="1" fontId="0" fillId="0" borderId="0" xfId="55" applyNumberFormat="1" applyFont="1" applyFill="1" applyBorder="1" applyAlignment="1">
      <alignment horizontal="center" vertical="center"/>
      <protection/>
    </xf>
    <xf numFmtId="1" fontId="0" fillId="0" borderId="13" xfId="55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/>
    </xf>
    <xf numFmtId="0" fontId="0" fillId="0" borderId="13" xfId="56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1" fontId="0" fillId="0" borderId="10" xfId="55" applyNumberFormat="1" applyFont="1" applyFill="1" applyBorder="1" applyAlignment="1" applyProtection="1">
      <alignment horizontal="center" vertical="center"/>
      <protection locked="0"/>
    </xf>
    <xf numFmtId="1" fontId="0" fillId="0" borderId="0" xfId="55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49" fontId="3" fillId="0" borderId="0" xfId="55" applyNumberFormat="1" applyFont="1" applyBorder="1" applyAlignment="1">
      <alignment vertical="center"/>
      <protection/>
    </xf>
    <xf numFmtId="49" fontId="0" fillId="0" borderId="0" xfId="55" applyNumberFormat="1" applyFont="1" applyFill="1" applyBorder="1" applyAlignment="1">
      <alignment vertical="center"/>
      <protection/>
    </xf>
    <xf numFmtId="49" fontId="0" fillId="0" borderId="15" xfId="55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left"/>
      <protection locked="0"/>
    </xf>
    <xf numFmtId="1" fontId="0" fillId="33" borderId="15" xfId="55" applyNumberFormat="1" applyFont="1" applyFill="1" applyBorder="1" applyAlignment="1">
      <alignment horizontal="center"/>
      <protection/>
    </xf>
    <xf numFmtId="0" fontId="0" fillId="33" borderId="15" xfId="55" applyFont="1" applyFill="1" applyBorder="1" applyAlignment="1">
      <alignment horizontal="center"/>
      <protection/>
    </xf>
    <xf numFmtId="0" fontId="4" fillId="0" borderId="16" xfId="55" applyFont="1" applyFill="1" applyBorder="1" applyAlignment="1">
      <alignment horizontal="center"/>
      <protection/>
    </xf>
    <xf numFmtId="1" fontId="0" fillId="0" borderId="15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/>
    </xf>
    <xf numFmtId="0" fontId="0" fillId="0" borderId="15" xfId="55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/>
    </xf>
    <xf numFmtId="49" fontId="0" fillId="0" borderId="15" xfId="55" applyNumberFormat="1" applyFont="1" applyBorder="1" applyAlignment="1">
      <alignment horizontal="left" vertical="center"/>
      <protection/>
    </xf>
    <xf numFmtId="0" fontId="0" fillId="0" borderId="15" xfId="55" applyNumberFormat="1" applyFont="1" applyBorder="1" applyAlignment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left"/>
    </xf>
    <xf numFmtId="49" fontId="0" fillId="0" borderId="0" xfId="55" applyNumberFormat="1" applyFont="1" applyFill="1" applyBorder="1" applyAlignment="1">
      <alignment horizontal="center" vertical="center"/>
      <protection/>
    </xf>
    <xf numFmtId="49" fontId="1" fillId="0" borderId="0" xfId="55" applyNumberFormat="1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3" fillId="0" borderId="13" xfId="55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0" xfId="55" applyFont="1" applyFill="1" applyBorder="1" applyAlignment="1">
      <alignment horizontal="center" vertical="center"/>
      <protection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7" xfId="55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167" fontId="0" fillId="0" borderId="1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 applyProtection="1">
      <alignment horizontal="left"/>
      <protection locked="0"/>
    </xf>
    <xf numFmtId="1" fontId="0" fillId="0" borderId="19" xfId="55" applyNumberFormat="1" applyFont="1" applyFill="1" applyBorder="1" applyAlignment="1">
      <alignment horizontal="center" vertical="center"/>
      <protection/>
    </xf>
    <xf numFmtId="1" fontId="0" fillId="0" borderId="20" xfId="55" applyNumberFormat="1" applyFont="1" applyFill="1" applyBorder="1" applyAlignment="1">
      <alignment horizontal="center" vertical="center"/>
      <protection/>
    </xf>
    <xf numFmtId="1" fontId="0" fillId="0" borderId="21" xfId="55" applyNumberFormat="1" applyFont="1" applyFill="1" applyBorder="1" applyAlignment="1" applyProtection="1">
      <alignment horizontal="center" vertical="center"/>
      <protection locked="0"/>
    </xf>
    <xf numFmtId="1" fontId="0" fillId="33" borderId="17" xfId="55" applyNumberFormat="1" applyFont="1" applyFill="1" applyBorder="1" applyAlignment="1">
      <alignment horizontal="center"/>
      <protection/>
    </xf>
    <xf numFmtId="49" fontId="0" fillId="0" borderId="16" xfId="55" applyNumberFormat="1" applyFont="1" applyFill="1" applyBorder="1" applyAlignment="1" applyProtection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0" fillId="0" borderId="16" xfId="55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5" xfId="55" applyNumberFormat="1" applyFont="1" applyBorder="1" applyAlignment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56" applyFont="1" applyBorder="1" applyAlignment="1">
      <alignment horizontal="center"/>
      <protection/>
    </xf>
    <xf numFmtId="0" fontId="6" fillId="33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171" fontId="0" fillId="0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55" applyNumberFormat="1" applyFont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/>
    </xf>
    <xf numFmtId="49" fontId="0" fillId="0" borderId="15" xfId="55" applyNumberFormat="1" applyFont="1" applyFill="1" applyBorder="1" applyAlignment="1" applyProtection="1">
      <alignment horizontal="center" vertical="center"/>
      <protection/>
    </xf>
    <xf numFmtId="49" fontId="0" fillId="0" borderId="0" xfId="55" applyNumberFormat="1" applyFont="1" applyFill="1" applyBorder="1" applyAlignment="1">
      <alignment vertical="center"/>
      <protection/>
    </xf>
    <xf numFmtId="0" fontId="0" fillId="0" borderId="15" xfId="0" applyFill="1" applyBorder="1" applyAlignment="1">
      <alignment/>
    </xf>
    <xf numFmtId="0" fontId="0" fillId="0" borderId="22" xfId="56" applyFont="1" applyFill="1" applyBorder="1" applyAlignment="1">
      <alignment horizontal="center" vertical="center"/>
      <protection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/>
      <protection locked="0"/>
    </xf>
    <xf numFmtId="171" fontId="0" fillId="0" borderId="23" xfId="55" applyNumberFormat="1" applyFont="1" applyFill="1" applyBorder="1" applyAlignment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0" fontId="0" fillId="0" borderId="25" xfId="56" applyFont="1" applyFill="1" applyBorder="1" applyAlignment="1">
      <alignment horizontal="center" vertical="center"/>
      <protection/>
    </xf>
    <xf numFmtId="49" fontId="0" fillId="0" borderId="26" xfId="55" applyNumberFormat="1" applyFont="1" applyBorder="1" applyAlignment="1">
      <alignment vertical="center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4" xfId="56" applyFont="1" applyFill="1" applyBorder="1" applyAlignment="1">
      <alignment horizontal="center" vertical="center"/>
      <protection/>
    </xf>
    <xf numFmtId="167" fontId="0" fillId="0" borderId="25" xfId="0" applyNumberFormat="1" applyFont="1" applyFill="1" applyBorder="1" applyAlignment="1">
      <alignment horizontal="center" vertical="center"/>
    </xf>
    <xf numFmtId="167" fontId="0" fillId="0" borderId="27" xfId="0" applyNumberFormat="1" applyFont="1" applyFill="1" applyBorder="1" applyAlignment="1">
      <alignment horizontal="center"/>
    </xf>
    <xf numFmtId="171" fontId="0" fillId="0" borderId="11" xfId="0" applyNumberFormat="1" applyFont="1" applyFill="1" applyBorder="1" applyAlignment="1">
      <alignment horizontal="center"/>
    </xf>
    <xf numFmtId="49" fontId="0" fillId="0" borderId="15" xfId="55" applyNumberFormat="1" applyFont="1" applyBorder="1" applyAlignment="1">
      <alignment horizontal="left" vertical="center"/>
      <protection/>
    </xf>
    <xf numFmtId="0" fontId="0" fillId="0" borderId="15" xfId="55" applyNumberFormat="1" applyFont="1" applyBorder="1" applyAlignment="1">
      <alignment horizontal="left" vertical="center"/>
      <protection/>
    </xf>
    <xf numFmtId="49" fontId="0" fillId="0" borderId="28" xfId="55" applyNumberFormat="1" applyFont="1" applyBorder="1" applyAlignment="1">
      <alignment vertical="center"/>
      <protection/>
    </xf>
    <xf numFmtId="0" fontId="0" fillId="0" borderId="29" xfId="55" applyFont="1" applyFill="1" applyBorder="1" applyAlignment="1" applyProtection="1">
      <alignment horizontal="center"/>
      <protection locked="0"/>
    </xf>
    <xf numFmtId="0" fontId="0" fillId="0" borderId="30" xfId="55" applyFon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72" fontId="0" fillId="0" borderId="11" xfId="0" applyNumberFormat="1" applyFont="1" applyFill="1" applyBorder="1" applyAlignment="1" applyProtection="1">
      <alignment horizontal="center"/>
      <protection locked="0"/>
    </xf>
    <xf numFmtId="49" fontId="0" fillId="0" borderId="11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15" xfId="0" applyFill="1" applyBorder="1" applyAlignment="1" applyProtection="1">
      <alignment horizontal="center" vertical="center"/>
      <protection locked="0"/>
    </xf>
    <xf numFmtId="171" fontId="0" fillId="0" borderId="11" xfId="55" applyNumberFormat="1" applyFont="1" applyFill="1" applyBorder="1" applyAlignment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0" fillId="0" borderId="32" xfId="55" applyFont="1" applyFill="1" applyBorder="1" applyAlignment="1" applyProtection="1">
      <alignment horizontal="center"/>
      <protection locked="0"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4" xfId="56" applyFont="1" applyFill="1" applyBorder="1" applyAlignment="1">
      <alignment horizontal="center" vertical="center"/>
      <protection/>
    </xf>
    <xf numFmtId="0" fontId="0" fillId="0" borderId="16" xfId="55" applyFont="1" applyFill="1" applyBorder="1" applyAlignment="1" applyProtection="1">
      <alignment horizontal="center"/>
      <protection locked="0"/>
    </xf>
    <xf numFmtId="0" fontId="0" fillId="0" borderId="32" xfId="55" applyFont="1" applyFill="1" applyBorder="1" applyAlignment="1" applyProtection="1">
      <alignment horizontal="center"/>
      <protection locked="0"/>
    </xf>
    <xf numFmtId="1" fontId="0" fillId="33" borderId="15" xfId="55" applyNumberFormat="1" applyFont="1" applyFill="1" applyBorder="1" applyAlignment="1">
      <alignment horizontal="center"/>
      <protection/>
    </xf>
    <xf numFmtId="1" fontId="0" fillId="0" borderId="15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172" fontId="0" fillId="0" borderId="27" xfId="0" applyNumberFormat="1" applyFont="1" applyFill="1" applyBorder="1" applyAlignment="1" applyProtection="1">
      <alignment horizontal="center"/>
      <protection locked="0"/>
    </xf>
    <xf numFmtId="49" fontId="0" fillId="0" borderId="25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top" wrapText="1"/>
    </xf>
    <xf numFmtId="14" fontId="0" fillId="0" borderId="13" xfId="0" applyNumberFormat="1" applyFill="1" applyBorder="1" applyAlignment="1">
      <alignment horizontal="center"/>
    </xf>
    <xf numFmtId="173" fontId="0" fillId="0" borderId="13" xfId="0" applyNumberFormat="1" applyFill="1" applyBorder="1" applyAlignment="1">
      <alignment horizontal="center"/>
    </xf>
    <xf numFmtId="0" fontId="0" fillId="0" borderId="33" xfId="55" applyFont="1" applyFill="1" applyBorder="1" applyAlignment="1" applyProtection="1">
      <alignment horizontal="center"/>
      <protection locked="0"/>
    </xf>
    <xf numFmtId="0" fontId="0" fillId="0" borderId="34" xfId="55" applyFont="1" applyFill="1" applyBorder="1" applyAlignment="1" applyProtection="1">
      <alignment horizontal="center"/>
      <protection locked="0"/>
    </xf>
    <xf numFmtId="171" fontId="0" fillId="0" borderId="27" xfId="0" applyNumberFormat="1" applyFill="1" applyBorder="1" applyAlignment="1">
      <alignment horizontal="center"/>
    </xf>
    <xf numFmtId="171" fontId="0" fillId="0" borderId="35" xfId="0" applyNumberFormat="1" applyFont="1" applyFill="1" applyBorder="1" applyAlignment="1">
      <alignment horizontal="center"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4" xfId="56" applyFont="1" applyFill="1" applyBorder="1" applyAlignment="1">
      <alignment horizontal="center" vertical="center"/>
      <protection/>
    </xf>
    <xf numFmtId="171" fontId="0" fillId="0" borderId="11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1" fontId="0" fillId="0" borderId="0" xfId="55" applyNumberFormat="1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171" fontId="0" fillId="0" borderId="27" xfId="55" applyNumberFormat="1" applyFont="1" applyFill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49" fontId="0" fillId="0" borderId="28" xfId="55" applyNumberFormat="1" applyFont="1" applyFill="1" applyBorder="1" applyAlignment="1">
      <alignment vertical="center"/>
      <protection/>
    </xf>
    <xf numFmtId="0" fontId="0" fillId="0" borderId="33" xfId="55" applyFont="1" applyFill="1" applyBorder="1" applyAlignment="1" applyProtection="1">
      <alignment horizontal="center"/>
      <protection locked="0"/>
    </xf>
    <xf numFmtId="49" fontId="0" fillId="0" borderId="36" xfId="55" applyNumberFormat="1" applyFont="1" applyFill="1" applyBorder="1" applyAlignment="1">
      <alignment vertical="center"/>
      <protection/>
    </xf>
    <xf numFmtId="171" fontId="0" fillId="0" borderId="37" xfId="55" applyNumberFormat="1" applyFont="1" applyFill="1" applyBorder="1" applyAlignment="1">
      <alignment horizontal="center" vertical="center"/>
      <protection/>
    </xf>
    <xf numFmtId="0" fontId="9" fillId="0" borderId="13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2" fontId="0" fillId="0" borderId="37" xfId="0" applyNumberFormat="1" applyFont="1" applyFill="1" applyBorder="1" applyAlignment="1" applyProtection="1">
      <alignment horizontal="center"/>
      <protection locked="0"/>
    </xf>
    <xf numFmtId="14" fontId="0" fillId="0" borderId="38" xfId="0" applyNumberFormat="1" applyFill="1" applyBorder="1" applyAlignment="1">
      <alignment horizontal="center"/>
    </xf>
    <xf numFmtId="49" fontId="0" fillId="0" borderId="0" xfId="55" applyNumberFormat="1" applyFont="1" applyFill="1" applyBorder="1" applyAlignment="1">
      <alignment horizontal="center" vertical="center"/>
      <protection/>
    </xf>
    <xf numFmtId="171" fontId="0" fillId="0" borderId="37" xfId="0" applyNumberFormat="1" applyFont="1" applyFill="1" applyBorder="1" applyAlignment="1">
      <alignment horizontal="center"/>
    </xf>
    <xf numFmtId="0" fontId="0" fillId="0" borderId="15" xfId="55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>
      <alignment horizontal="center" vertical="center"/>
    </xf>
    <xf numFmtId="0" fontId="0" fillId="0" borderId="39" xfId="55" applyFont="1" applyFill="1" applyBorder="1" applyAlignment="1" applyProtection="1">
      <alignment horizontal="center"/>
      <protection locked="0"/>
    </xf>
    <xf numFmtId="0" fontId="0" fillId="0" borderId="29" xfId="55" applyFont="1" applyFill="1" applyBorder="1" applyAlignment="1" applyProtection="1">
      <alignment horizontal="center"/>
      <protection locked="0"/>
    </xf>
    <xf numFmtId="0" fontId="0" fillId="0" borderId="30" xfId="55" applyFont="1" applyFill="1" applyBorder="1" applyAlignment="1" applyProtection="1">
      <alignment horizontal="center"/>
      <protection locked="0"/>
    </xf>
    <xf numFmtId="0" fontId="2" fillId="35" borderId="33" xfId="0" applyFont="1" applyFill="1" applyBorder="1" applyAlignment="1">
      <alignment horizontal="center" vertical="center"/>
    </xf>
    <xf numFmtId="14" fontId="0" fillId="0" borderId="34" xfId="0" applyNumberFormat="1" applyFill="1" applyBorder="1" applyAlignment="1">
      <alignment horizontal="center"/>
    </xf>
    <xf numFmtId="49" fontId="0" fillId="0" borderId="32" xfId="55" applyNumberFormat="1" applyFont="1" applyFill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8" xfId="56" applyFont="1" applyFill="1" applyBorder="1" applyAlignment="1">
      <alignment horizontal="center" vertical="center" wrapText="1" shrinkToFit="1"/>
      <protection/>
    </xf>
    <xf numFmtId="0" fontId="0" fillId="0" borderId="19" xfId="56" applyFont="1" applyFill="1" applyBorder="1" applyAlignment="1">
      <alignment horizontal="center" vertical="center" wrapText="1" shrinkToFit="1"/>
      <protection/>
    </xf>
    <xf numFmtId="0" fontId="0" fillId="0" borderId="11" xfId="56" applyFont="1" applyFill="1" applyBorder="1" applyAlignment="1">
      <alignment horizontal="center" vertical="center" wrapText="1" shrinkToFit="1"/>
      <protection/>
    </xf>
    <xf numFmtId="0" fontId="0" fillId="0" borderId="20" xfId="56" applyFont="1" applyFill="1" applyBorder="1" applyAlignment="1">
      <alignment horizontal="center" vertical="center" wrapText="1" shrinkToFit="1"/>
      <protection/>
    </xf>
    <xf numFmtId="0" fontId="0" fillId="0" borderId="14" xfId="56" applyFont="1" applyFill="1" applyBorder="1" applyAlignment="1">
      <alignment horizontal="center" vertical="center" wrapText="1" shrinkToFit="1"/>
      <protection/>
    </xf>
    <xf numFmtId="0" fontId="0" fillId="0" borderId="21" xfId="56" applyFont="1" applyFill="1" applyBorder="1" applyAlignment="1">
      <alignment horizontal="center" vertical="center" wrapText="1" shrinkToFit="1"/>
      <protection/>
    </xf>
    <xf numFmtId="0" fontId="0" fillId="0" borderId="14" xfId="55" applyFont="1" applyFill="1" applyBorder="1" applyAlignment="1">
      <alignment horizontal="center" vertical="center"/>
      <protection/>
    </xf>
    <xf numFmtId="0" fontId="0" fillId="0" borderId="15" xfId="55" applyFont="1" applyFill="1" applyBorder="1" applyAlignment="1">
      <alignment horizontal="center" vertical="center"/>
      <protection/>
    </xf>
    <xf numFmtId="0" fontId="2" fillId="35" borderId="40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49" fontId="1" fillId="0" borderId="0" xfId="55" applyNumberFormat="1" applyFont="1" applyBorder="1" applyAlignment="1">
      <alignment horizontal="center" vertical="center"/>
      <protection/>
    </xf>
    <xf numFmtId="0" fontId="1" fillId="36" borderId="15" xfId="0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0" fillId="0" borderId="16" xfId="55" applyFont="1" applyFill="1" applyBorder="1" applyAlignment="1">
      <alignment horizontal="center" vertical="center"/>
      <protection/>
    </xf>
    <xf numFmtId="0" fontId="2" fillId="35" borderId="42" xfId="0" applyFont="1" applyFill="1" applyBorder="1" applyAlignment="1">
      <alignment horizontal="center" vertical="center"/>
    </xf>
    <xf numFmtId="49" fontId="5" fillId="0" borderId="0" xfId="55" applyNumberFormat="1" applyFont="1" applyBorder="1" applyAlignment="1">
      <alignment horizontal="center" vertical="center"/>
      <protection/>
    </xf>
    <xf numFmtId="0" fontId="1" fillId="36" borderId="16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center"/>
    </xf>
    <xf numFmtId="0" fontId="0" fillId="0" borderId="13" xfId="55" applyFont="1" applyFill="1" applyBorder="1" applyAlignment="1">
      <alignment horizontal="center" vertical="center"/>
      <protection/>
    </xf>
    <xf numFmtId="0" fontId="0" fillId="0" borderId="43" xfId="55" applyFont="1" applyFill="1" applyBorder="1" applyAlignment="1">
      <alignment horizontal="center" vertical="center"/>
      <protection/>
    </xf>
    <xf numFmtId="0" fontId="0" fillId="0" borderId="17" xfId="55" applyFont="1" applyFill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[0]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Currency [0]" xfId="47"/>
    <cellStyle name="Entrada" xfId="48"/>
    <cellStyle name="Hyperlink" xfId="49"/>
    <cellStyle name="Followed Hyperlink" xfId="50"/>
    <cellStyle name="Incorrecto" xfId="51"/>
    <cellStyle name="Currency" xfId="52"/>
    <cellStyle name="Currency [0]" xfId="53"/>
    <cellStyle name="Neutro" xfId="54"/>
    <cellStyle name="Normal_NOVO_RKG_CARABINA" xfId="55"/>
    <cellStyle name="Normal_NOVO_RKG_PISTOLA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dxfs count="98"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color indexed="8"/>
      </font>
      <fill>
        <patternFill patternType="solid">
          <fgColor indexed="21"/>
          <bgColor indexed="30"/>
        </patternFill>
      </fill>
    </dxf>
    <dxf>
      <font>
        <b/>
        <i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0</xdr:row>
      <xdr:rowOff>133350</xdr:rowOff>
    </xdr:from>
    <xdr:to>
      <xdr:col>12</xdr:col>
      <xdr:colOff>609600</xdr:colOff>
      <xdr:row>6</xdr:row>
      <xdr:rowOff>152400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133350"/>
          <a:ext cx="9334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523875</xdr:colOff>
      <xdr:row>1</xdr:row>
      <xdr:rowOff>0</xdr:rowOff>
    </xdr:from>
    <xdr:to>
      <xdr:col>10</xdr:col>
      <xdr:colOff>685800</xdr:colOff>
      <xdr:row>6</xdr:row>
      <xdr:rowOff>142875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61925"/>
          <a:ext cx="828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819150</xdr:colOff>
      <xdr:row>7</xdr:row>
      <xdr:rowOff>57150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190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571500</xdr:colOff>
      <xdr:row>1</xdr:row>
      <xdr:rowOff>0</xdr:rowOff>
    </xdr:from>
    <xdr:to>
      <xdr:col>10</xdr:col>
      <xdr:colOff>704850</xdr:colOff>
      <xdr:row>6</xdr:row>
      <xdr:rowOff>104775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1925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800100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28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1</xdr:row>
      <xdr:rowOff>0</xdr:rowOff>
    </xdr:from>
    <xdr:to>
      <xdr:col>12</xdr:col>
      <xdr:colOff>561975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61925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819150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133350</xdr:rowOff>
    </xdr:from>
    <xdr:to>
      <xdr:col>12</xdr:col>
      <xdr:colOff>628650</xdr:colOff>
      <xdr:row>6</xdr:row>
      <xdr:rowOff>152400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33350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152400</xdr:rowOff>
    </xdr:from>
    <xdr:to>
      <xdr:col>1</xdr:col>
      <xdr:colOff>790575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52400"/>
          <a:ext cx="1000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485775</xdr:colOff>
      <xdr:row>0</xdr:row>
      <xdr:rowOff>85725</xdr:rowOff>
    </xdr:from>
    <xdr:to>
      <xdr:col>12</xdr:col>
      <xdr:colOff>628650</xdr:colOff>
      <xdr:row>6</xdr:row>
      <xdr:rowOff>9525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85725"/>
          <a:ext cx="809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914400</xdr:colOff>
      <xdr:row>7</xdr:row>
      <xdr:rowOff>104775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</xdr:row>
      <xdr:rowOff>0</xdr:rowOff>
    </xdr:from>
    <xdr:to>
      <xdr:col>10</xdr:col>
      <xdr:colOff>533400</xdr:colOff>
      <xdr:row>6</xdr:row>
      <xdr:rowOff>152400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61925"/>
          <a:ext cx="857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828675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76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1</xdr:row>
      <xdr:rowOff>0</xdr:rowOff>
    </xdr:from>
    <xdr:to>
      <xdr:col>10</xdr:col>
      <xdr:colOff>600075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1</xdr:row>
      <xdr:rowOff>0</xdr:rowOff>
    </xdr:from>
    <xdr:to>
      <xdr:col>10</xdr:col>
      <xdr:colOff>666750</xdr:colOff>
      <xdr:row>6</xdr:row>
      <xdr:rowOff>104775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61925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800100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47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209550</xdr:colOff>
      <xdr:row>1</xdr:row>
      <xdr:rowOff>0</xdr:rowOff>
    </xdr:from>
    <xdr:to>
      <xdr:col>10</xdr:col>
      <xdr:colOff>533400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61925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1</xdr:row>
      <xdr:rowOff>0</xdr:rowOff>
    </xdr:from>
    <xdr:to>
      <xdr:col>10</xdr:col>
      <xdr:colOff>638175</xdr:colOff>
      <xdr:row>6</xdr:row>
      <xdr:rowOff>104775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61925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933450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209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2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4.25" customHeight="1"/>
  <cols>
    <col min="1" max="1" width="4.00390625" style="1" bestFit="1" customWidth="1"/>
    <col min="2" max="2" width="22.421875" style="2" customWidth="1"/>
    <col min="3" max="3" width="7.28125" style="2" customWidth="1"/>
    <col min="4" max="4" width="10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9.57421875" style="3" customWidth="1"/>
    <col min="13" max="13" width="10.00390625" style="3" customWidth="1"/>
    <col min="14" max="14" width="1.8515625" style="3" customWidth="1"/>
    <col min="15" max="15" width="11.8515625" style="21" bestFit="1" customWidth="1"/>
    <col min="16" max="16" width="11.8515625" style="21" customWidth="1"/>
    <col min="17" max="17" width="11.140625" style="21" customWidth="1"/>
    <col min="18" max="18" width="13.7109375" style="21" customWidth="1"/>
    <col min="19" max="19" width="12.28125" style="21" customWidth="1"/>
    <col min="20" max="22" width="10.7109375" style="21" customWidth="1"/>
    <col min="23" max="29" width="10.7109375" style="87" customWidth="1"/>
    <col min="30" max="32" width="10.7109375" style="21" customWidth="1"/>
    <col min="33" max="34" width="9.8515625" style="21" customWidth="1"/>
    <col min="35" max="36" width="11.421875" style="21" customWidth="1"/>
    <col min="37" max="38" width="10.7109375" style="21" customWidth="1"/>
    <col min="39" max="40" width="11.57421875" style="21" customWidth="1"/>
    <col min="41" max="44" width="10.7109375" style="21" customWidth="1"/>
    <col min="45" max="45" width="11.57421875" style="3" bestFit="1" customWidth="1"/>
    <col min="46" max="46" width="9.7109375" style="3" customWidth="1"/>
    <col min="47" max="47" width="12.00390625" style="3" customWidth="1"/>
    <col min="48" max="48" width="9.00390625" style="3" customWidth="1"/>
    <col min="55" max="55" width="9.7109375" style="21" customWidth="1"/>
    <col min="56" max="56" width="9.7109375" style="3" customWidth="1"/>
    <col min="57" max="57" width="8.140625" style="21" customWidth="1"/>
    <col min="58" max="59" width="9.7109375" style="21" customWidth="1"/>
    <col min="60" max="60" width="8.140625" style="21" customWidth="1"/>
    <col min="61" max="61" width="9.28125" style="3" bestFit="1" customWidth="1"/>
    <col min="62" max="247" width="9.140625" style="3" customWidth="1"/>
  </cols>
  <sheetData>
    <row r="2" spans="1:249" ht="14.25" customHeight="1">
      <c r="A2" s="3"/>
      <c r="B2" s="3"/>
      <c r="C2" s="3"/>
      <c r="D2" s="3"/>
      <c r="IN2" s="3"/>
      <c r="IO2" s="3"/>
    </row>
    <row r="4" ht="18.75" customHeight="1"/>
    <row r="5" spans="1:249" ht="14.25" customHeight="1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4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4"/>
      <c r="AT5" s="4"/>
      <c r="AU5" s="4"/>
      <c r="AV5" s="4"/>
      <c r="IN5" s="3"/>
      <c r="IO5" s="3"/>
    </row>
    <row r="9" spans="1:48" s="6" customFormat="1" ht="21.75" customHeight="1">
      <c r="A9" s="180" t="s">
        <v>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5"/>
      <c r="O9" s="177">
        <v>2012</v>
      </c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62">
        <v>2011</v>
      </c>
      <c r="AV9" s="5"/>
    </row>
    <row r="10" spans="1:48" s="6" customFormat="1" ht="14.25" customHeight="1">
      <c r="A10" s="168" t="s">
        <v>2</v>
      </c>
      <c r="B10" s="168" t="s">
        <v>3</v>
      </c>
      <c r="C10" s="168" t="s">
        <v>4</v>
      </c>
      <c r="D10" s="168" t="s">
        <v>5</v>
      </c>
      <c r="E10" s="169" t="s">
        <v>549</v>
      </c>
      <c r="F10" s="170"/>
      <c r="G10" s="175" t="s">
        <v>6</v>
      </c>
      <c r="H10" s="175"/>
      <c r="I10" s="175"/>
      <c r="J10" s="175"/>
      <c r="K10" s="175"/>
      <c r="L10" s="8" t="s">
        <v>7</v>
      </c>
      <c r="M10" s="9" t="s">
        <v>8</v>
      </c>
      <c r="N10" s="10"/>
      <c r="O10" s="109">
        <v>41252</v>
      </c>
      <c r="P10" s="109">
        <v>41252</v>
      </c>
      <c r="Q10" s="109">
        <v>41244</v>
      </c>
      <c r="R10" s="109">
        <v>41224</v>
      </c>
      <c r="S10" s="109">
        <v>41224</v>
      </c>
      <c r="T10" s="109">
        <v>41216</v>
      </c>
      <c r="U10" s="109">
        <v>40485</v>
      </c>
      <c r="V10" s="109">
        <v>41210</v>
      </c>
      <c r="W10" s="109">
        <v>41209</v>
      </c>
      <c r="X10" s="109">
        <v>41203</v>
      </c>
      <c r="Y10" s="109">
        <v>41202</v>
      </c>
      <c r="Z10" s="109">
        <v>41202</v>
      </c>
      <c r="AA10" s="109">
        <v>41202</v>
      </c>
      <c r="AB10" s="109">
        <v>41196</v>
      </c>
      <c r="AC10" s="109">
        <v>41195</v>
      </c>
      <c r="AD10" s="109">
        <v>41189</v>
      </c>
      <c r="AE10" s="109">
        <v>41182</v>
      </c>
      <c r="AF10" s="109">
        <v>41174</v>
      </c>
      <c r="AG10" s="109">
        <v>41168</v>
      </c>
      <c r="AH10" s="109">
        <v>41139</v>
      </c>
      <c r="AI10" s="109">
        <v>41057</v>
      </c>
      <c r="AJ10" s="109">
        <v>41028</v>
      </c>
      <c r="AK10" s="109">
        <v>40965</v>
      </c>
      <c r="AL10" s="109">
        <v>40957</v>
      </c>
      <c r="AM10" s="109">
        <v>40957</v>
      </c>
      <c r="AN10" s="123">
        <v>40957</v>
      </c>
      <c r="AO10" s="123">
        <v>40951</v>
      </c>
      <c r="AP10" s="109">
        <v>40951</v>
      </c>
      <c r="AQ10" s="109">
        <v>40943</v>
      </c>
      <c r="AR10" s="109">
        <v>40930</v>
      </c>
      <c r="AS10" s="109">
        <v>40923</v>
      </c>
      <c r="AT10" s="109">
        <v>40916</v>
      </c>
      <c r="AU10" s="123">
        <v>40895</v>
      </c>
      <c r="AV10" s="10"/>
    </row>
    <row r="11" spans="1:48" s="6" customFormat="1" ht="14.25" customHeight="1">
      <c r="A11" s="168"/>
      <c r="B11" s="168"/>
      <c r="C11" s="168"/>
      <c r="D11" s="168"/>
      <c r="E11" s="171"/>
      <c r="F11" s="172"/>
      <c r="G11" s="176">
        <v>1</v>
      </c>
      <c r="H11" s="176">
        <v>2</v>
      </c>
      <c r="I11" s="176">
        <v>3</v>
      </c>
      <c r="J11" s="176">
        <v>4</v>
      </c>
      <c r="K11" s="167">
        <v>5</v>
      </c>
      <c r="L11" s="8" t="s">
        <v>9</v>
      </c>
      <c r="M11" s="11" t="s">
        <v>10</v>
      </c>
      <c r="N11" s="10"/>
      <c r="O11" s="110" t="s">
        <v>553</v>
      </c>
      <c r="P11" s="110" t="s">
        <v>550</v>
      </c>
      <c r="Q11" s="110" t="s">
        <v>417</v>
      </c>
      <c r="R11" s="110" t="s">
        <v>304</v>
      </c>
      <c r="S11" s="110" t="s">
        <v>115</v>
      </c>
      <c r="T11" s="110" t="s">
        <v>213</v>
      </c>
      <c r="U11" s="110" t="s">
        <v>11</v>
      </c>
      <c r="V11" s="110" t="s">
        <v>213</v>
      </c>
      <c r="W11" s="110" t="s">
        <v>11</v>
      </c>
      <c r="X11" s="110" t="s">
        <v>213</v>
      </c>
      <c r="Y11" s="110" t="s">
        <v>482</v>
      </c>
      <c r="Z11" s="110" t="s">
        <v>11</v>
      </c>
      <c r="AA11" s="110" t="s">
        <v>212</v>
      </c>
      <c r="AB11" s="110" t="s">
        <v>304</v>
      </c>
      <c r="AC11" s="110" t="s">
        <v>213</v>
      </c>
      <c r="AD11" s="110" t="s">
        <v>212</v>
      </c>
      <c r="AE11" s="110" t="s">
        <v>522</v>
      </c>
      <c r="AF11" s="110" t="s">
        <v>518</v>
      </c>
      <c r="AG11" s="110" t="s">
        <v>496</v>
      </c>
      <c r="AH11" s="110" t="s">
        <v>496</v>
      </c>
      <c r="AI11" s="110" t="s">
        <v>496</v>
      </c>
      <c r="AJ11" s="110" t="s">
        <v>378</v>
      </c>
      <c r="AK11" s="110" t="s">
        <v>12</v>
      </c>
      <c r="AL11" s="110" t="s">
        <v>335</v>
      </c>
      <c r="AM11" s="110" t="s">
        <v>392</v>
      </c>
      <c r="AN11" s="124" t="s">
        <v>11</v>
      </c>
      <c r="AO11" s="124" t="s">
        <v>11</v>
      </c>
      <c r="AP11" s="110" t="s">
        <v>421</v>
      </c>
      <c r="AQ11" s="110" t="s">
        <v>420</v>
      </c>
      <c r="AR11" s="110" t="s">
        <v>417</v>
      </c>
      <c r="AS11" s="110" t="s">
        <v>339</v>
      </c>
      <c r="AT11" s="110" t="s">
        <v>11</v>
      </c>
      <c r="AU11" s="124" t="s">
        <v>11</v>
      </c>
      <c r="AV11" s="10"/>
    </row>
    <row r="12" spans="1:48" s="6" customFormat="1" ht="14.25" customHeight="1">
      <c r="A12" s="168"/>
      <c r="B12" s="168"/>
      <c r="C12" s="168"/>
      <c r="D12" s="168"/>
      <c r="E12" s="173"/>
      <c r="F12" s="174"/>
      <c r="G12" s="176"/>
      <c r="H12" s="176"/>
      <c r="I12" s="176"/>
      <c r="J12" s="176"/>
      <c r="K12" s="168"/>
      <c r="L12" s="15" t="s">
        <v>10</v>
      </c>
      <c r="M12" s="16" t="s">
        <v>13</v>
      </c>
      <c r="N12" s="17"/>
      <c r="O12" s="111" t="s">
        <v>217</v>
      </c>
      <c r="P12" s="111" t="s">
        <v>115</v>
      </c>
      <c r="Q12" s="111" t="s">
        <v>551</v>
      </c>
      <c r="R12" s="111" t="s">
        <v>542</v>
      </c>
      <c r="S12" s="111" t="s">
        <v>544</v>
      </c>
      <c r="T12" s="111" t="s">
        <v>19</v>
      </c>
      <c r="U12" s="111" t="s">
        <v>533</v>
      </c>
      <c r="V12" s="111" t="s">
        <v>16</v>
      </c>
      <c r="W12" s="111" t="s">
        <v>17</v>
      </c>
      <c r="X12" s="111" t="s">
        <v>216</v>
      </c>
      <c r="Y12" s="111" t="s">
        <v>15</v>
      </c>
      <c r="Z12" s="111" t="s">
        <v>525</v>
      </c>
      <c r="AA12" s="111" t="s">
        <v>214</v>
      </c>
      <c r="AB12" s="111" t="s">
        <v>528</v>
      </c>
      <c r="AC12" s="111" t="s">
        <v>18</v>
      </c>
      <c r="AD12" s="111" t="s">
        <v>215</v>
      </c>
      <c r="AE12" s="111" t="s">
        <v>512</v>
      </c>
      <c r="AF12" s="111" t="s">
        <v>15</v>
      </c>
      <c r="AG12" s="111" t="s">
        <v>503</v>
      </c>
      <c r="AH12" s="111" t="s">
        <v>505</v>
      </c>
      <c r="AI12" s="111" t="s">
        <v>215</v>
      </c>
      <c r="AJ12" s="111" t="s">
        <v>377</v>
      </c>
      <c r="AK12" s="111" t="s">
        <v>423</v>
      </c>
      <c r="AL12" s="111" t="s">
        <v>444</v>
      </c>
      <c r="AM12" s="111" t="s">
        <v>18</v>
      </c>
      <c r="AN12" s="125" t="s">
        <v>453</v>
      </c>
      <c r="AO12" s="125" t="s">
        <v>115</v>
      </c>
      <c r="AP12" s="111" t="s">
        <v>71</v>
      </c>
      <c r="AQ12" s="111" t="s">
        <v>39</v>
      </c>
      <c r="AR12" s="111" t="s">
        <v>418</v>
      </c>
      <c r="AS12" s="111" t="s">
        <v>416</v>
      </c>
      <c r="AT12" s="111" t="s">
        <v>338</v>
      </c>
      <c r="AU12" s="163" t="s">
        <v>415</v>
      </c>
      <c r="AV12" s="17"/>
    </row>
    <row r="13" spans="12:48" ht="14.25" customHeight="1">
      <c r="L13" s="20"/>
      <c r="N13" s="21"/>
      <c r="O13" s="36"/>
      <c r="P13" s="36"/>
      <c r="Q13" s="36"/>
      <c r="R13" s="36"/>
      <c r="S13" s="36"/>
      <c r="T13" s="36"/>
      <c r="U13" s="36"/>
      <c r="V13" s="36"/>
      <c r="W13" s="155"/>
      <c r="X13" s="155"/>
      <c r="Y13" s="155"/>
      <c r="Z13" s="155"/>
      <c r="AA13" s="155"/>
      <c r="AB13" s="155"/>
      <c r="AC13" s="155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164"/>
      <c r="AV13" s="21"/>
    </row>
    <row r="14" spans="1:48" ht="14.25" customHeight="1">
      <c r="A14" s="22">
        <f aca="true" t="shared" si="0" ref="A14:A77">A13+1</f>
        <v>1</v>
      </c>
      <c r="B14" s="79" t="s">
        <v>410</v>
      </c>
      <c r="C14" s="54">
        <v>498</v>
      </c>
      <c r="D14" s="54" t="s">
        <v>22</v>
      </c>
      <c r="E14" s="24">
        <f aca="true" t="shared" si="1" ref="E14:E77">MAX(O14:AH14)</f>
        <v>577</v>
      </c>
      <c r="F14" s="24" t="str">
        <f>VLOOKUP(E14,Tab!$A$2:$B$255,2,TRUE)</f>
        <v>A</v>
      </c>
      <c r="G14" s="25">
        <f aca="true" t="shared" si="2" ref="G14:G77">LARGE(O14:AU14,1)</f>
        <v>578</v>
      </c>
      <c r="H14" s="25">
        <f aca="true" t="shared" si="3" ref="H14:H77">LARGE(O14:AU14,2)</f>
        <v>578</v>
      </c>
      <c r="I14" s="25">
        <f aca="true" t="shared" si="4" ref="I14:I77">LARGE(O14:AU14,3)</f>
        <v>577</v>
      </c>
      <c r="J14" s="25">
        <f aca="true" t="shared" si="5" ref="J14:J77">LARGE(O14:AU14,4)</f>
        <v>572</v>
      </c>
      <c r="K14" s="25">
        <f aca="true" t="shared" si="6" ref="K14:K77">LARGE(O14:AU14,5)</f>
        <v>571</v>
      </c>
      <c r="L14" s="26">
        <f aca="true" t="shared" si="7" ref="L14:L77">SUM(G14:K14)</f>
        <v>2876</v>
      </c>
      <c r="M14" s="27">
        <f aca="true" t="shared" si="8" ref="M14:M77">L14/5</f>
        <v>575.2</v>
      </c>
      <c r="N14" s="28"/>
      <c r="O14" s="63">
        <v>572</v>
      </c>
      <c r="P14" s="63">
        <v>0</v>
      </c>
      <c r="Q14" s="63">
        <v>0</v>
      </c>
      <c r="R14" s="63">
        <v>0</v>
      </c>
      <c r="S14" s="63">
        <v>0</v>
      </c>
      <c r="T14" s="63">
        <v>566</v>
      </c>
      <c r="U14" s="63">
        <v>0</v>
      </c>
      <c r="V14" s="63">
        <v>577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578</v>
      </c>
      <c r="AL14" s="63">
        <v>578</v>
      </c>
      <c r="AM14" s="63">
        <v>0</v>
      </c>
      <c r="AN14" s="63">
        <v>0</v>
      </c>
      <c r="AO14" s="63">
        <v>0</v>
      </c>
      <c r="AP14" s="63">
        <v>571</v>
      </c>
      <c r="AQ14" s="63">
        <v>0</v>
      </c>
      <c r="AR14" s="63">
        <v>571</v>
      </c>
      <c r="AS14" s="63">
        <v>0</v>
      </c>
      <c r="AT14" s="63">
        <v>0</v>
      </c>
      <c r="AU14" s="160">
        <v>0</v>
      </c>
      <c r="AV14" s="28"/>
    </row>
    <row r="15" spans="1:48" ht="14.25" customHeight="1">
      <c r="A15" s="22">
        <f t="shared" si="0"/>
        <v>2</v>
      </c>
      <c r="B15" s="23" t="s">
        <v>25</v>
      </c>
      <c r="C15" s="54">
        <v>602</v>
      </c>
      <c r="D15" s="54" t="s">
        <v>26</v>
      </c>
      <c r="E15" s="24">
        <f t="shared" si="1"/>
        <v>575</v>
      </c>
      <c r="F15" s="24" t="str">
        <f>VLOOKUP(E15,Tab!$A$2:$B$255,2,TRUE)</f>
        <v>A</v>
      </c>
      <c r="G15" s="25">
        <f t="shared" si="2"/>
        <v>575</v>
      </c>
      <c r="H15" s="25">
        <f t="shared" si="3"/>
        <v>575</v>
      </c>
      <c r="I15" s="25">
        <f t="shared" si="4"/>
        <v>573</v>
      </c>
      <c r="J15" s="25">
        <f t="shared" si="5"/>
        <v>573</v>
      </c>
      <c r="K15" s="25">
        <f t="shared" si="6"/>
        <v>572</v>
      </c>
      <c r="L15" s="26">
        <f t="shared" si="7"/>
        <v>2868</v>
      </c>
      <c r="M15" s="27">
        <f t="shared" si="8"/>
        <v>573.6</v>
      </c>
      <c r="N15" s="28"/>
      <c r="O15" s="63">
        <v>566</v>
      </c>
      <c r="P15" s="63">
        <v>0</v>
      </c>
      <c r="Q15" s="63">
        <v>575</v>
      </c>
      <c r="R15" s="63">
        <v>571</v>
      </c>
      <c r="S15" s="63">
        <v>0</v>
      </c>
      <c r="T15" s="63">
        <v>567</v>
      </c>
      <c r="U15" s="63">
        <v>0</v>
      </c>
      <c r="V15" s="63">
        <v>572</v>
      </c>
      <c r="W15" s="118">
        <v>566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63">
        <v>0</v>
      </c>
      <c r="AE15" s="63">
        <v>570</v>
      </c>
      <c r="AF15" s="63">
        <v>0</v>
      </c>
      <c r="AG15" s="63">
        <v>569</v>
      </c>
      <c r="AH15" s="63">
        <v>0</v>
      </c>
      <c r="AI15" s="63">
        <v>0</v>
      </c>
      <c r="AJ15" s="63">
        <v>573</v>
      </c>
      <c r="AK15" s="63">
        <v>575</v>
      </c>
      <c r="AL15" s="63">
        <v>559</v>
      </c>
      <c r="AM15" s="63">
        <v>0</v>
      </c>
      <c r="AN15" s="63">
        <v>0</v>
      </c>
      <c r="AO15" s="63">
        <v>0</v>
      </c>
      <c r="AP15" s="63">
        <v>566</v>
      </c>
      <c r="AQ15" s="63">
        <v>0</v>
      </c>
      <c r="AR15" s="63">
        <v>562</v>
      </c>
      <c r="AS15" s="63">
        <v>573</v>
      </c>
      <c r="AT15" s="63">
        <v>565</v>
      </c>
      <c r="AU15" s="160">
        <v>0</v>
      </c>
      <c r="AV15" s="28"/>
    </row>
    <row r="16" spans="1:48" ht="14.25" customHeight="1">
      <c r="A16" s="22">
        <f t="shared" si="0"/>
        <v>3</v>
      </c>
      <c r="B16" s="23" t="s">
        <v>23</v>
      </c>
      <c r="C16" s="54">
        <v>1671</v>
      </c>
      <c r="D16" s="54" t="s">
        <v>24</v>
      </c>
      <c r="E16" s="24">
        <f t="shared" si="1"/>
        <v>569</v>
      </c>
      <c r="F16" s="24" t="str">
        <f>VLOOKUP(E16,Tab!$A$2:$B$255,2,TRUE)</f>
        <v>C</v>
      </c>
      <c r="G16" s="25">
        <f t="shared" si="2"/>
        <v>577</v>
      </c>
      <c r="H16" s="25">
        <f t="shared" si="3"/>
        <v>571</v>
      </c>
      <c r="I16" s="25">
        <f t="shared" si="4"/>
        <v>570</v>
      </c>
      <c r="J16" s="25">
        <f t="shared" si="5"/>
        <v>569</v>
      </c>
      <c r="K16" s="25">
        <f t="shared" si="6"/>
        <v>569</v>
      </c>
      <c r="L16" s="26">
        <f t="shared" si="7"/>
        <v>2856</v>
      </c>
      <c r="M16" s="27">
        <f t="shared" si="8"/>
        <v>571.2</v>
      </c>
      <c r="N16" s="28"/>
      <c r="O16" s="63">
        <v>569</v>
      </c>
      <c r="P16" s="63">
        <v>0</v>
      </c>
      <c r="Q16" s="63">
        <v>568</v>
      </c>
      <c r="R16" s="63">
        <v>567</v>
      </c>
      <c r="S16" s="63">
        <v>0</v>
      </c>
      <c r="T16" s="63">
        <v>568</v>
      </c>
      <c r="U16" s="63">
        <v>0</v>
      </c>
      <c r="V16" s="63">
        <v>557</v>
      </c>
      <c r="W16" s="118">
        <v>569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63">
        <v>0</v>
      </c>
      <c r="AE16" s="63">
        <v>566</v>
      </c>
      <c r="AF16" s="63">
        <v>0</v>
      </c>
      <c r="AG16" s="63">
        <v>563</v>
      </c>
      <c r="AH16" s="63">
        <v>0</v>
      </c>
      <c r="AI16" s="63">
        <v>0</v>
      </c>
      <c r="AJ16" s="63">
        <v>577</v>
      </c>
      <c r="AK16" s="63">
        <v>566</v>
      </c>
      <c r="AL16" s="63">
        <v>555</v>
      </c>
      <c r="AM16" s="63">
        <v>0</v>
      </c>
      <c r="AN16" s="63">
        <v>0</v>
      </c>
      <c r="AO16" s="63">
        <v>0</v>
      </c>
      <c r="AP16" s="63">
        <v>568</v>
      </c>
      <c r="AQ16" s="63">
        <v>565</v>
      </c>
      <c r="AR16" s="63">
        <v>571</v>
      </c>
      <c r="AS16" s="63">
        <v>570</v>
      </c>
      <c r="AT16" s="63">
        <v>565</v>
      </c>
      <c r="AU16" s="160">
        <v>0</v>
      </c>
      <c r="AV16" s="28"/>
    </row>
    <row r="17" spans="1:48" ht="14.25" customHeight="1">
      <c r="A17" s="22">
        <f t="shared" si="0"/>
        <v>4</v>
      </c>
      <c r="B17" s="31" t="s">
        <v>30</v>
      </c>
      <c r="C17" s="29">
        <v>10792</v>
      </c>
      <c r="D17" s="90" t="s">
        <v>22</v>
      </c>
      <c r="E17" s="24">
        <f t="shared" si="1"/>
        <v>567</v>
      </c>
      <c r="F17" s="24" t="str">
        <f>VLOOKUP(E17,Tab!$A$2:$B$255,2,TRUE)</f>
        <v>Não</v>
      </c>
      <c r="G17" s="25">
        <f t="shared" si="2"/>
        <v>572</v>
      </c>
      <c r="H17" s="25">
        <f t="shared" si="3"/>
        <v>567</v>
      </c>
      <c r="I17" s="25">
        <f t="shared" si="4"/>
        <v>567</v>
      </c>
      <c r="J17" s="25">
        <f t="shared" si="5"/>
        <v>566</v>
      </c>
      <c r="K17" s="25">
        <f t="shared" si="6"/>
        <v>566</v>
      </c>
      <c r="L17" s="26">
        <f t="shared" si="7"/>
        <v>2838</v>
      </c>
      <c r="M17" s="27">
        <f t="shared" si="8"/>
        <v>567.6</v>
      </c>
      <c r="N17" s="28"/>
      <c r="O17" s="63">
        <v>560</v>
      </c>
      <c r="P17" s="63">
        <v>0</v>
      </c>
      <c r="Q17" s="63">
        <v>566</v>
      </c>
      <c r="R17" s="63">
        <v>567</v>
      </c>
      <c r="S17" s="63">
        <v>0</v>
      </c>
      <c r="T17" s="63">
        <v>567</v>
      </c>
      <c r="U17" s="63">
        <v>0</v>
      </c>
      <c r="V17" s="63">
        <v>561</v>
      </c>
      <c r="W17" s="118">
        <v>544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557</v>
      </c>
      <c r="AL17" s="63">
        <v>0</v>
      </c>
      <c r="AM17" s="63">
        <v>0</v>
      </c>
      <c r="AN17" s="63">
        <v>0</v>
      </c>
      <c r="AO17" s="63">
        <v>0</v>
      </c>
      <c r="AP17" s="63">
        <v>552</v>
      </c>
      <c r="AQ17" s="63">
        <v>564</v>
      </c>
      <c r="AR17" s="63">
        <v>572</v>
      </c>
      <c r="AS17" s="63">
        <v>566</v>
      </c>
      <c r="AT17" s="63">
        <v>565</v>
      </c>
      <c r="AU17" s="160">
        <v>0</v>
      </c>
      <c r="AV17" s="28"/>
    </row>
    <row r="18" spans="1:48" ht="14.25" customHeight="1">
      <c r="A18" s="22">
        <f t="shared" si="0"/>
        <v>5</v>
      </c>
      <c r="B18" s="76" t="s">
        <v>326</v>
      </c>
      <c r="C18" s="29">
        <v>1779</v>
      </c>
      <c r="D18" s="85" t="s">
        <v>252</v>
      </c>
      <c r="E18" s="24">
        <f t="shared" si="1"/>
        <v>567</v>
      </c>
      <c r="F18" s="24" t="str">
        <f>VLOOKUP(E18,Tab!$A$2:$B$255,2,TRUE)</f>
        <v>Não</v>
      </c>
      <c r="G18" s="25">
        <f t="shared" si="2"/>
        <v>568</v>
      </c>
      <c r="H18" s="25">
        <f t="shared" si="3"/>
        <v>567</v>
      </c>
      <c r="I18" s="25">
        <f t="shared" si="4"/>
        <v>567</v>
      </c>
      <c r="J18" s="25">
        <f t="shared" si="5"/>
        <v>563</v>
      </c>
      <c r="K18" s="25">
        <f t="shared" si="6"/>
        <v>561</v>
      </c>
      <c r="L18" s="26">
        <f t="shared" si="7"/>
        <v>2826</v>
      </c>
      <c r="M18" s="27">
        <f t="shared" si="8"/>
        <v>565.2</v>
      </c>
      <c r="N18" s="28"/>
      <c r="O18" s="63">
        <v>557</v>
      </c>
      <c r="P18" s="63">
        <v>0</v>
      </c>
      <c r="Q18" s="63">
        <v>559</v>
      </c>
      <c r="R18" s="63">
        <v>0</v>
      </c>
      <c r="S18" s="63">
        <v>0</v>
      </c>
      <c r="T18" s="63">
        <v>567</v>
      </c>
      <c r="U18" s="63">
        <v>0</v>
      </c>
      <c r="V18" s="63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567</v>
      </c>
      <c r="AL18" s="63">
        <v>0</v>
      </c>
      <c r="AM18" s="63">
        <v>0</v>
      </c>
      <c r="AN18" s="63">
        <v>0</v>
      </c>
      <c r="AO18" s="63">
        <v>0</v>
      </c>
      <c r="AP18" s="63">
        <v>568</v>
      </c>
      <c r="AQ18" s="63">
        <v>563</v>
      </c>
      <c r="AR18" s="63">
        <v>0</v>
      </c>
      <c r="AS18" s="63">
        <v>561</v>
      </c>
      <c r="AT18" s="63">
        <v>0</v>
      </c>
      <c r="AU18" s="160">
        <v>0</v>
      </c>
      <c r="AV18" s="28"/>
    </row>
    <row r="19" spans="1:48" ht="14.25" customHeight="1">
      <c r="A19" s="22">
        <f t="shared" si="0"/>
        <v>6</v>
      </c>
      <c r="B19" s="23" t="s">
        <v>27</v>
      </c>
      <c r="C19" s="54">
        <v>633</v>
      </c>
      <c r="D19" s="90" t="s">
        <v>22</v>
      </c>
      <c r="E19" s="24">
        <f t="shared" si="1"/>
        <v>567</v>
      </c>
      <c r="F19" s="24" t="str">
        <f>VLOOKUP(E19,Tab!$A$2:$B$255,2,TRUE)</f>
        <v>Não</v>
      </c>
      <c r="G19" s="25">
        <f t="shared" si="2"/>
        <v>567</v>
      </c>
      <c r="H19" s="25">
        <f t="shared" si="3"/>
        <v>566</v>
      </c>
      <c r="I19" s="25">
        <f t="shared" si="4"/>
        <v>565</v>
      </c>
      <c r="J19" s="25">
        <f t="shared" si="5"/>
        <v>563</v>
      </c>
      <c r="K19" s="25">
        <f t="shared" si="6"/>
        <v>562</v>
      </c>
      <c r="L19" s="26">
        <f t="shared" si="7"/>
        <v>2823</v>
      </c>
      <c r="M19" s="27">
        <f t="shared" si="8"/>
        <v>564.6</v>
      </c>
      <c r="N19" s="28"/>
      <c r="O19" s="63">
        <v>563</v>
      </c>
      <c r="P19" s="63">
        <v>0</v>
      </c>
      <c r="Q19" s="63">
        <v>562</v>
      </c>
      <c r="R19" s="63">
        <v>566</v>
      </c>
      <c r="S19" s="63">
        <v>0</v>
      </c>
      <c r="T19" s="63">
        <v>0</v>
      </c>
      <c r="U19" s="63">
        <v>0</v>
      </c>
      <c r="V19" s="63">
        <v>567</v>
      </c>
      <c r="W19" s="118">
        <v>565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160">
        <v>0</v>
      </c>
      <c r="AV19" s="28"/>
    </row>
    <row r="20" spans="1:48" ht="14.25" customHeight="1">
      <c r="A20" s="22">
        <f t="shared" si="0"/>
        <v>7</v>
      </c>
      <c r="B20" s="23" t="s">
        <v>37</v>
      </c>
      <c r="C20" s="54">
        <v>537</v>
      </c>
      <c r="D20" s="54" t="s">
        <v>22</v>
      </c>
      <c r="E20" s="24">
        <f t="shared" si="1"/>
        <v>565</v>
      </c>
      <c r="F20" s="24" t="str">
        <f>VLOOKUP(E20,Tab!$A$2:$B$255,2,TRUE)</f>
        <v>Não</v>
      </c>
      <c r="G20" s="25">
        <f t="shared" si="2"/>
        <v>568</v>
      </c>
      <c r="H20" s="25">
        <f t="shared" si="3"/>
        <v>565</v>
      </c>
      <c r="I20" s="25">
        <f t="shared" si="4"/>
        <v>564</v>
      </c>
      <c r="J20" s="25">
        <f t="shared" si="5"/>
        <v>562</v>
      </c>
      <c r="K20" s="25">
        <f t="shared" si="6"/>
        <v>559</v>
      </c>
      <c r="L20" s="26">
        <f t="shared" si="7"/>
        <v>2818</v>
      </c>
      <c r="M20" s="27">
        <f t="shared" si="8"/>
        <v>563.6</v>
      </c>
      <c r="N20" s="28"/>
      <c r="O20" s="63">
        <v>552</v>
      </c>
      <c r="P20" s="63">
        <v>0</v>
      </c>
      <c r="Q20" s="63">
        <v>564</v>
      </c>
      <c r="R20" s="63">
        <v>565</v>
      </c>
      <c r="S20" s="63">
        <v>0</v>
      </c>
      <c r="T20" s="63">
        <v>557</v>
      </c>
      <c r="U20" s="63">
        <v>0</v>
      </c>
      <c r="V20" s="63">
        <v>540</v>
      </c>
      <c r="W20" s="118">
        <v>543</v>
      </c>
      <c r="X20" s="118">
        <v>0</v>
      </c>
      <c r="Y20" s="118">
        <v>0</v>
      </c>
      <c r="Z20" s="118">
        <v>0</v>
      </c>
      <c r="AA20" s="118">
        <v>0</v>
      </c>
      <c r="AB20" s="118">
        <v>533</v>
      </c>
      <c r="AC20" s="118">
        <v>0</v>
      </c>
      <c r="AD20" s="63">
        <v>0</v>
      </c>
      <c r="AE20" s="63">
        <v>533</v>
      </c>
      <c r="AF20" s="63">
        <v>0</v>
      </c>
      <c r="AG20" s="63">
        <v>0</v>
      </c>
      <c r="AH20" s="63">
        <v>0</v>
      </c>
      <c r="AI20" s="63">
        <v>0</v>
      </c>
      <c r="AJ20" s="63">
        <v>552</v>
      </c>
      <c r="AK20" s="63">
        <v>555</v>
      </c>
      <c r="AL20" s="63">
        <v>0</v>
      </c>
      <c r="AM20" s="63">
        <v>0</v>
      </c>
      <c r="AN20" s="63">
        <v>0</v>
      </c>
      <c r="AO20" s="63">
        <v>0</v>
      </c>
      <c r="AP20" s="63">
        <v>559</v>
      </c>
      <c r="AQ20" s="63">
        <v>559</v>
      </c>
      <c r="AR20" s="63">
        <v>559</v>
      </c>
      <c r="AS20" s="63">
        <v>562</v>
      </c>
      <c r="AT20" s="63">
        <v>568</v>
      </c>
      <c r="AU20" s="160">
        <v>0</v>
      </c>
      <c r="AV20" s="28"/>
    </row>
    <row r="21" spans="1:48" ht="14.25" customHeight="1">
      <c r="A21" s="22">
        <f t="shared" si="0"/>
        <v>8</v>
      </c>
      <c r="B21" s="23" t="s">
        <v>42</v>
      </c>
      <c r="C21" s="54">
        <v>10165</v>
      </c>
      <c r="D21" s="54" t="s">
        <v>26</v>
      </c>
      <c r="E21" s="24">
        <f t="shared" si="1"/>
        <v>560</v>
      </c>
      <c r="F21" s="24" t="str">
        <f>VLOOKUP(E21,Tab!$A$2:$B$255,2,TRUE)</f>
        <v>Não</v>
      </c>
      <c r="G21" s="25">
        <f t="shared" si="2"/>
        <v>569</v>
      </c>
      <c r="H21" s="25">
        <f t="shared" si="3"/>
        <v>561</v>
      </c>
      <c r="I21" s="25">
        <f t="shared" si="4"/>
        <v>560</v>
      </c>
      <c r="J21" s="25">
        <f t="shared" si="5"/>
        <v>560</v>
      </c>
      <c r="K21" s="25">
        <f t="shared" si="6"/>
        <v>557</v>
      </c>
      <c r="L21" s="26">
        <f t="shared" si="7"/>
        <v>2807</v>
      </c>
      <c r="M21" s="27">
        <f t="shared" si="8"/>
        <v>561.4</v>
      </c>
      <c r="N21" s="28"/>
      <c r="O21" s="63">
        <v>560</v>
      </c>
      <c r="P21" s="63">
        <v>0</v>
      </c>
      <c r="Q21" s="63">
        <v>0</v>
      </c>
      <c r="R21" s="63">
        <v>0</v>
      </c>
      <c r="S21" s="63">
        <v>0</v>
      </c>
      <c r="T21" s="63">
        <v>535</v>
      </c>
      <c r="U21" s="63">
        <v>0</v>
      </c>
      <c r="V21" s="63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561</v>
      </c>
      <c r="AL21" s="63">
        <v>0</v>
      </c>
      <c r="AM21" s="63">
        <v>0</v>
      </c>
      <c r="AN21" s="63">
        <v>0</v>
      </c>
      <c r="AO21" s="63">
        <v>0</v>
      </c>
      <c r="AP21" s="63">
        <v>557</v>
      </c>
      <c r="AQ21" s="63">
        <v>569</v>
      </c>
      <c r="AR21" s="63">
        <v>544</v>
      </c>
      <c r="AS21" s="63">
        <v>560</v>
      </c>
      <c r="AT21" s="63">
        <v>552</v>
      </c>
      <c r="AU21" s="160">
        <v>0</v>
      </c>
      <c r="AV21" s="28"/>
    </row>
    <row r="22" spans="1:48" ht="14.25" customHeight="1">
      <c r="A22" s="22">
        <f t="shared" si="0"/>
        <v>9</v>
      </c>
      <c r="B22" s="31" t="s">
        <v>146</v>
      </c>
      <c r="C22" s="29">
        <v>449</v>
      </c>
      <c r="D22" s="29" t="s">
        <v>115</v>
      </c>
      <c r="E22" s="24">
        <f t="shared" si="1"/>
        <v>563</v>
      </c>
      <c r="F22" s="24" t="str">
        <f>VLOOKUP(E22,Tab!$A$2:$B$255,2,TRUE)</f>
        <v>Não</v>
      </c>
      <c r="G22" s="25">
        <f t="shared" si="2"/>
        <v>564</v>
      </c>
      <c r="H22" s="25">
        <f t="shared" si="3"/>
        <v>563</v>
      </c>
      <c r="I22" s="25">
        <f t="shared" si="4"/>
        <v>561</v>
      </c>
      <c r="J22" s="25">
        <f t="shared" si="5"/>
        <v>559</v>
      </c>
      <c r="K22" s="25">
        <f t="shared" si="6"/>
        <v>555</v>
      </c>
      <c r="L22" s="26">
        <f t="shared" si="7"/>
        <v>2802</v>
      </c>
      <c r="M22" s="27">
        <f t="shared" si="8"/>
        <v>560.4</v>
      </c>
      <c r="N22" s="28"/>
      <c r="O22" s="63">
        <v>0</v>
      </c>
      <c r="P22" s="63">
        <v>540</v>
      </c>
      <c r="Q22" s="63">
        <v>0</v>
      </c>
      <c r="R22" s="63">
        <v>0</v>
      </c>
      <c r="S22" s="63">
        <v>563</v>
      </c>
      <c r="T22" s="63">
        <v>0</v>
      </c>
      <c r="U22" s="63">
        <v>0</v>
      </c>
      <c r="V22" s="63">
        <v>0</v>
      </c>
      <c r="W22" s="118">
        <v>0</v>
      </c>
      <c r="X22" s="118">
        <v>559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63">
        <v>555</v>
      </c>
      <c r="AE22" s="63">
        <v>0</v>
      </c>
      <c r="AF22" s="63">
        <v>0</v>
      </c>
      <c r="AG22" s="63">
        <v>0</v>
      </c>
      <c r="AH22" s="63">
        <v>0</v>
      </c>
      <c r="AI22" s="63">
        <v>554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564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160">
        <v>561</v>
      </c>
      <c r="AV22" s="28"/>
    </row>
    <row r="23" spans="1:48" ht="14.25" customHeight="1">
      <c r="A23" s="22">
        <f t="shared" si="0"/>
        <v>10</v>
      </c>
      <c r="B23" s="31" t="s">
        <v>69</v>
      </c>
      <c r="C23" s="29">
        <v>881</v>
      </c>
      <c r="D23" s="29" t="s">
        <v>28</v>
      </c>
      <c r="E23" s="24">
        <f t="shared" si="1"/>
        <v>564</v>
      </c>
      <c r="F23" s="24" t="str">
        <f>VLOOKUP(E23,Tab!$A$2:$B$255,2,TRUE)</f>
        <v>Não</v>
      </c>
      <c r="G23" s="25">
        <f t="shared" si="2"/>
        <v>565</v>
      </c>
      <c r="H23" s="25">
        <f t="shared" si="3"/>
        <v>564</v>
      </c>
      <c r="I23" s="25">
        <f t="shared" si="4"/>
        <v>557</v>
      </c>
      <c r="J23" s="25">
        <f t="shared" si="5"/>
        <v>557</v>
      </c>
      <c r="K23" s="25">
        <f t="shared" si="6"/>
        <v>556</v>
      </c>
      <c r="L23" s="26">
        <f t="shared" si="7"/>
        <v>2799</v>
      </c>
      <c r="M23" s="27">
        <f t="shared" si="8"/>
        <v>559.8</v>
      </c>
      <c r="N23" s="28"/>
      <c r="O23" s="63">
        <v>552</v>
      </c>
      <c r="P23" s="63">
        <v>0</v>
      </c>
      <c r="Q23" s="63">
        <v>552</v>
      </c>
      <c r="R23" s="63">
        <v>550</v>
      </c>
      <c r="S23" s="63">
        <v>0</v>
      </c>
      <c r="T23" s="63">
        <v>556</v>
      </c>
      <c r="U23" s="63">
        <v>0</v>
      </c>
      <c r="V23" s="63">
        <v>557</v>
      </c>
      <c r="W23" s="118">
        <v>557</v>
      </c>
      <c r="X23" s="118">
        <v>0</v>
      </c>
      <c r="Y23" s="118">
        <v>0</v>
      </c>
      <c r="Z23" s="118">
        <v>0</v>
      </c>
      <c r="AA23" s="118">
        <v>0</v>
      </c>
      <c r="AB23" s="118">
        <v>547</v>
      </c>
      <c r="AC23" s="118">
        <v>0</v>
      </c>
      <c r="AD23" s="63">
        <v>0</v>
      </c>
      <c r="AE23" s="63">
        <v>564</v>
      </c>
      <c r="AF23" s="63">
        <v>0</v>
      </c>
      <c r="AG23" s="63">
        <v>0</v>
      </c>
      <c r="AH23" s="63">
        <v>0</v>
      </c>
      <c r="AI23" s="63">
        <v>0</v>
      </c>
      <c r="AJ23" s="63">
        <v>565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160">
        <v>0</v>
      </c>
      <c r="AV23" s="28"/>
    </row>
    <row r="24" spans="1:48" ht="14.25" customHeight="1">
      <c r="A24" s="22">
        <f t="shared" si="0"/>
        <v>11</v>
      </c>
      <c r="B24" s="23" t="s">
        <v>79</v>
      </c>
      <c r="C24" s="54">
        <v>358</v>
      </c>
      <c r="D24" s="54" t="s">
        <v>39</v>
      </c>
      <c r="E24" s="24">
        <f t="shared" si="1"/>
        <v>566</v>
      </c>
      <c r="F24" s="24" t="str">
        <f>VLOOKUP(E24,Tab!$A$2:$B$255,2,TRUE)</f>
        <v>Não</v>
      </c>
      <c r="G24" s="25">
        <f t="shared" si="2"/>
        <v>566</v>
      </c>
      <c r="H24" s="25">
        <f t="shared" si="3"/>
        <v>561</v>
      </c>
      <c r="I24" s="25">
        <f t="shared" si="4"/>
        <v>558</v>
      </c>
      <c r="J24" s="25">
        <f t="shared" si="5"/>
        <v>555</v>
      </c>
      <c r="K24" s="25">
        <f t="shared" si="6"/>
        <v>547</v>
      </c>
      <c r="L24" s="26">
        <f t="shared" si="7"/>
        <v>2787</v>
      </c>
      <c r="M24" s="27">
        <f t="shared" si="8"/>
        <v>557.4</v>
      </c>
      <c r="N24" s="28"/>
      <c r="O24" s="63">
        <v>561</v>
      </c>
      <c r="P24" s="63">
        <v>0</v>
      </c>
      <c r="Q24" s="63">
        <v>0</v>
      </c>
      <c r="R24" s="63">
        <v>566</v>
      </c>
      <c r="S24" s="63">
        <v>0</v>
      </c>
      <c r="T24" s="63">
        <v>539</v>
      </c>
      <c r="U24" s="63">
        <v>0</v>
      </c>
      <c r="V24" s="63">
        <v>547</v>
      </c>
      <c r="W24" s="118">
        <v>0</v>
      </c>
      <c r="X24" s="118">
        <v>0</v>
      </c>
      <c r="Y24" s="118">
        <v>0</v>
      </c>
      <c r="Z24" s="118">
        <v>0</v>
      </c>
      <c r="AA24" s="118">
        <v>0</v>
      </c>
      <c r="AB24" s="118">
        <v>0</v>
      </c>
      <c r="AC24" s="118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558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555</v>
      </c>
      <c r="AQ24" s="63">
        <v>0</v>
      </c>
      <c r="AR24" s="63">
        <v>0</v>
      </c>
      <c r="AS24" s="63">
        <v>0</v>
      </c>
      <c r="AT24" s="63">
        <v>0</v>
      </c>
      <c r="AU24" s="160">
        <v>0</v>
      </c>
      <c r="AV24" s="28"/>
    </row>
    <row r="25" spans="1:48" ht="14.25" customHeight="1">
      <c r="A25" s="22">
        <f t="shared" si="0"/>
        <v>12</v>
      </c>
      <c r="B25" s="76" t="s">
        <v>406</v>
      </c>
      <c r="C25" s="29">
        <v>3590</v>
      </c>
      <c r="D25" s="85" t="s">
        <v>239</v>
      </c>
      <c r="E25" s="24">
        <f t="shared" si="1"/>
        <v>559</v>
      </c>
      <c r="F25" s="24" t="str">
        <f>VLOOKUP(E25,Tab!$A$2:$B$255,2,TRUE)</f>
        <v>Não</v>
      </c>
      <c r="G25" s="25">
        <f t="shared" si="2"/>
        <v>559</v>
      </c>
      <c r="H25" s="25">
        <f t="shared" si="3"/>
        <v>559</v>
      </c>
      <c r="I25" s="25">
        <f t="shared" si="4"/>
        <v>557</v>
      </c>
      <c r="J25" s="25">
        <f t="shared" si="5"/>
        <v>557</v>
      </c>
      <c r="K25" s="25">
        <f t="shared" si="6"/>
        <v>555</v>
      </c>
      <c r="L25" s="26">
        <f t="shared" si="7"/>
        <v>2787</v>
      </c>
      <c r="M25" s="27">
        <f t="shared" si="8"/>
        <v>557.4</v>
      </c>
      <c r="N25" s="28"/>
      <c r="O25" s="63">
        <v>557</v>
      </c>
      <c r="P25" s="63">
        <v>0</v>
      </c>
      <c r="Q25" s="63">
        <v>0</v>
      </c>
      <c r="R25" s="63">
        <v>557</v>
      </c>
      <c r="S25" s="63">
        <v>0</v>
      </c>
      <c r="T25" s="63">
        <v>559</v>
      </c>
      <c r="U25" s="63">
        <v>0</v>
      </c>
      <c r="V25" s="63">
        <v>0</v>
      </c>
      <c r="W25" s="118">
        <v>548</v>
      </c>
      <c r="X25" s="118">
        <v>0</v>
      </c>
      <c r="Y25" s="118">
        <v>0</v>
      </c>
      <c r="Z25" s="118">
        <v>0</v>
      </c>
      <c r="AA25" s="118">
        <v>0</v>
      </c>
      <c r="AB25" s="118">
        <v>559</v>
      </c>
      <c r="AC25" s="118">
        <v>0</v>
      </c>
      <c r="AD25" s="63">
        <v>0</v>
      </c>
      <c r="AE25" s="63">
        <v>551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555</v>
      </c>
      <c r="AL25" s="63">
        <v>0</v>
      </c>
      <c r="AM25" s="63">
        <v>0</v>
      </c>
      <c r="AN25" s="63">
        <v>0</v>
      </c>
      <c r="AO25" s="63">
        <v>0</v>
      </c>
      <c r="AP25" s="63">
        <v>555</v>
      </c>
      <c r="AQ25" s="63">
        <v>546</v>
      </c>
      <c r="AR25" s="63">
        <v>547</v>
      </c>
      <c r="AS25" s="63">
        <v>553</v>
      </c>
      <c r="AT25" s="63">
        <v>548</v>
      </c>
      <c r="AU25" s="160">
        <v>0</v>
      </c>
      <c r="AV25" s="28"/>
    </row>
    <row r="26" spans="1:48" ht="14.25" customHeight="1">
      <c r="A26" s="22">
        <f t="shared" si="0"/>
        <v>13</v>
      </c>
      <c r="B26" s="76" t="s">
        <v>249</v>
      </c>
      <c r="C26" s="29">
        <v>1157</v>
      </c>
      <c r="D26" s="85" t="s">
        <v>36</v>
      </c>
      <c r="E26" s="24">
        <f t="shared" si="1"/>
        <v>550</v>
      </c>
      <c r="F26" s="24" t="str">
        <f>VLOOKUP(E26,Tab!$A$2:$B$255,2,TRUE)</f>
        <v>Não</v>
      </c>
      <c r="G26" s="25">
        <f t="shared" si="2"/>
        <v>563</v>
      </c>
      <c r="H26" s="25">
        <f t="shared" si="3"/>
        <v>562</v>
      </c>
      <c r="I26" s="25">
        <f t="shared" si="4"/>
        <v>556</v>
      </c>
      <c r="J26" s="25">
        <f t="shared" si="5"/>
        <v>553</v>
      </c>
      <c r="K26" s="25">
        <f t="shared" si="6"/>
        <v>550</v>
      </c>
      <c r="L26" s="26">
        <f t="shared" si="7"/>
        <v>2784</v>
      </c>
      <c r="M26" s="27">
        <f t="shared" si="8"/>
        <v>556.8</v>
      </c>
      <c r="N26" s="28"/>
      <c r="O26" s="63">
        <v>543</v>
      </c>
      <c r="P26" s="63">
        <v>0</v>
      </c>
      <c r="Q26" s="63">
        <v>546</v>
      </c>
      <c r="R26" s="63">
        <v>0</v>
      </c>
      <c r="S26" s="63">
        <v>0</v>
      </c>
      <c r="T26" s="63">
        <v>550</v>
      </c>
      <c r="U26" s="63">
        <v>0</v>
      </c>
      <c r="V26" s="63">
        <v>0</v>
      </c>
      <c r="W26" s="118">
        <v>527</v>
      </c>
      <c r="X26" s="118">
        <v>0</v>
      </c>
      <c r="Y26" s="118">
        <v>0</v>
      </c>
      <c r="Z26" s="118">
        <v>0</v>
      </c>
      <c r="AA26" s="118">
        <v>0</v>
      </c>
      <c r="AB26" s="118">
        <v>542</v>
      </c>
      <c r="AC26" s="118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544</v>
      </c>
      <c r="AQ26" s="63">
        <v>562</v>
      </c>
      <c r="AR26" s="63">
        <v>553</v>
      </c>
      <c r="AS26" s="63">
        <v>556</v>
      </c>
      <c r="AT26" s="63">
        <v>563</v>
      </c>
      <c r="AU26" s="160">
        <v>0</v>
      </c>
      <c r="AV26" s="28"/>
    </row>
    <row r="27" spans="1:48" ht="14.25" customHeight="1">
      <c r="A27" s="22">
        <f t="shared" si="0"/>
        <v>14</v>
      </c>
      <c r="B27" s="31" t="s">
        <v>441</v>
      </c>
      <c r="C27" s="29">
        <v>11945</v>
      </c>
      <c r="D27" s="29" t="s">
        <v>28</v>
      </c>
      <c r="E27" s="24">
        <f t="shared" si="1"/>
        <v>565</v>
      </c>
      <c r="F27" s="24" t="str">
        <f>VLOOKUP(E27,Tab!$A$2:$B$255,2,TRUE)</f>
        <v>Não</v>
      </c>
      <c r="G27" s="25">
        <f t="shared" si="2"/>
        <v>565</v>
      </c>
      <c r="H27" s="25">
        <f t="shared" si="3"/>
        <v>556</v>
      </c>
      <c r="I27" s="25">
        <f t="shared" si="4"/>
        <v>555</v>
      </c>
      <c r="J27" s="25">
        <f t="shared" si="5"/>
        <v>554</v>
      </c>
      <c r="K27" s="25">
        <f t="shared" si="6"/>
        <v>552</v>
      </c>
      <c r="L27" s="26">
        <f t="shared" si="7"/>
        <v>2782</v>
      </c>
      <c r="M27" s="27">
        <f t="shared" si="8"/>
        <v>556.4</v>
      </c>
      <c r="N27" s="28"/>
      <c r="O27" s="63">
        <v>554</v>
      </c>
      <c r="P27" s="63">
        <v>0</v>
      </c>
      <c r="Q27" s="63">
        <v>533</v>
      </c>
      <c r="R27" s="63">
        <v>565</v>
      </c>
      <c r="S27" s="63">
        <v>0</v>
      </c>
      <c r="T27" s="63">
        <v>555</v>
      </c>
      <c r="U27" s="63">
        <v>0</v>
      </c>
      <c r="V27" s="63">
        <v>556</v>
      </c>
      <c r="W27" s="118">
        <v>552</v>
      </c>
      <c r="X27" s="118">
        <v>0</v>
      </c>
      <c r="Y27" s="118">
        <v>0</v>
      </c>
      <c r="Z27" s="118">
        <v>0</v>
      </c>
      <c r="AA27" s="118">
        <v>0</v>
      </c>
      <c r="AB27" s="118">
        <v>552</v>
      </c>
      <c r="AC27" s="118">
        <v>0</v>
      </c>
      <c r="AD27" s="63">
        <v>0</v>
      </c>
      <c r="AE27" s="63">
        <v>545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160">
        <v>0</v>
      </c>
      <c r="AV27" s="28"/>
    </row>
    <row r="28" spans="1:48" ht="14.25" customHeight="1">
      <c r="A28" s="22">
        <f t="shared" si="0"/>
        <v>15</v>
      </c>
      <c r="B28" s="23" t="s">
        <v>29</v>
      </c>
      <c r="C28" s="54">
        <v>3276</v>
      </c>
      <c r="D28" s="54" t="s">
        <v>20</v>
      </c>
      <c r="E28" s="24">
        <f t="shared" si="1"/>
        <v>565</v>
      </c>
      <c r="F28" s="24" t="str">
        <f>VLOOKUP(E28,Tab!$A$2:$B$255,2,TRUE)</f>
        <v>Não</v>
      </c>
      <c r="G28" s="25">
        <f t="shared" si="2"/>
        <v>565</v>
      </c>
      <c r="H28" s="25">
        <f t="shared" si="3"/>
        <v>560</v>
      </c>
      <c r="I28" s="25">
        <f t="shared" si="4"/>
        <v>554</v>
      </c>
      <c r="J28" s="25">
        <f t="shared" si="5"/>
        <v>551</v>
      </c>
      <c r="K28" s="25">
        <f t="shared" si="6"/>
        <v>547</v>
      </c>
      <c r="L28" s="26">
        <f t="shared" si="7"/>
        <v>2777</v>
      </c>
      <c r="M28" s="27">
        <f t="shared" si="8"/>
        <v>555.4</v>
      </c>
      <c r="N28" s="28"/>
      <c r="O28" s="63">
        <v>565</v>
      </c>
      <c r="P28" s="63">
        <v>0</v>
      </c>
      <c r="Q28" s="63">
        <v>0</v>
      </c>
      <c r="R28" s="63">
        <v>0</v>
      </c>
      <c r="S28" s="63">
        <v>0</v>
      </c>
      <c r="T28" s="63">
        <v>560</v>
      </c>
      <c r="U28" s="63">
        <v>0</v>
      </c>
      <c r="V28" s="63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551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554</v>
      </c>
      <c r="AS28" s="63">
        <v>0</v>
      </c>
      <c r="AT28" s="63">
        <v>547</v>
      </c>
      <c r="AU28" s="160">
        <v>0</v>
      </c>
      <c r="AV28" s="28"/>
    </row>
    <row r="29" spans="1:48" ht="14.25" customHeight="1">
      <c r="A29" s="22">
        <f t="shared" si="0"/>
        <v>16</v>
      </c>
      <c r="B29" s="31" t="s">
        <v>40</v>
      </c>
      <c r="C29" s="29">
        <v>7427</v>
      </c>
      <c r="D29" s="85" t="s">
        <v>124</v>
      </c>
      <c r="E29" s="24">
        <f t="shared" si="1"/>
        <v>554</v>
      </c>
      <c r="F29" s="24" t="str">
        <f>VLOOKUP(E29,Tab!$A$2:$B$255,2,TRUE)</f>
        <v>Não</v>
      </c>
      <c r="G29" s="25">
        <f t="shared" si="2"/>
        <v>560</v>
      </c>
      <c r="H29" s="25">
        <f t="shared" si="3"/>
        <v>554</v>
      </c>
      <c r="I29" s="25">
        <f t="shared" si="4"/>
        <v>554</v>
      </c>
      <c r="J29" s="25">
        <f t="shared" si="5"/>
        <v>552</v>
      </c>
      <c r="K29" s="25">
        <f t="shared" si="6"/>
        <v>552</v>
      </c>
      <c r="L29" s="26">
        <f t="shared" si="7"/>
        <v>2772</v>
      </c>
      <c r="M29" s="27">
        <f t="shared" si="8"/>
        <v>554.4</v>
      </c>
      <c r="N29" s="28"/>
      <c r="O29" s="63">
        <v>0</v>
      </c>
      <c r="P29" s="63">
        <v>0</v>
      </c>
      <c r="Q29" s="63">
        <v>0</v>
      </c>
      <c r="R29" s="63">
        <v>554</v>
      </c>
      <c r="S29" s="63">
        <v>0</v>
      </c>
      <c r="T29" s="63">
        <v>551</v>
      </c>
      <c r="U29" s="63">
        <v>0</v>
      </c>
      <c r="V29" s="63">
        <v>544</v>
      </c>
      <c r="W29" s="118">
        <v>552</v>
      </c>
      <c r="X29" s="118">
        <v>0</v>
      </c>
      <c r="Y29" s="118">
        <v>0</v>
      </c>
      <c r="Z29" s="118">
        <v>0</v>
      </c>
      <c r="AA29" s="118">
        <v>0</v>
      </c>
      <c r="AB29" s="118">
        <v>550</v>
      </c>
      <c r="AC29" s="118">
        <v>0</v>
      </c>
      <c r="AD29" s="63">
        <v>0</v>
      </c>
      <c r="AE29" s="63">
        <v>544</v>
      </c>
      <c r="AF29" s="63">
        <v>0</v>
      </c>
      <c r="AG29" s="63">
        <v>545</v>
      </c>
      <c r="AH29" s="63">
        <v>0</v>
      </c>
      <c r="AI29" s="63">
        <v>0</v>
      </c>
      <c r="AJ29" s="63">
        <v>551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550</v>
      </c>
      <c r="AQ29" s="63">
        <v>560</v>
      </c>
      <c r="AR29" s="63">
        <v>552</v>
      </c>
      <c r="AS29" s="63">
        <v>0</v>
      </c>
      <c r="AT29" s="63">
        <v>554</v>
      </c>
      <c r="AU29" s="160">
        <v>0</v>
      </c>
      <c r="AV29" s="28"/>
    </row>
    <row r="30" spans="1:48" ht="14.25" customHeight="1">
      <c r="A30" s="22">
        <f t="shared" si="0"/>
        <v>17</v>
      </c>
      <c r="B30" s="31" t="s">
        <v>38</v>
      </c>
      <c r="C30" s="29">
        <v>9796</v>
      </c>
      <c r="D30" s="29" t="s">
        <v>39</v>
      </c>
      <c r="E30" s="24">
        <f t="shared" si="1"/>
        <v>543</v>
      </c>
      <c r="F30" s="24" t="str">
        <f>VLOOKUP(E30,Tab!$A$2:$B$255,2,TRUE)</f>
        <v>Não</v>
      </c>
      <c r="G30" s="25">
        <f t="shared" si="2"/>
        <v>561</v>
      </c>
      <c r="H30" s="25">
        <f t="shared" si="3"/>
        <v>558</v>
      </c>
      <c r="I30" s="25">
        <f t="shared" si="4"/>
        <v>551</v>
      </c>
      <c r="J30" s="25">
        <f t="shared" si="5"/>
        <v>550</v>
      </c>
      <c r="K30" s="25">
        <f t="shared" si="6"/>
        <v>544</v>
      </c>
      <c r="L30" s="26">
        <f t="shared" si="7"/>
        <v>2764</v>
      </c>
      <c r="M30" s="27">
        <f t="shared" si="8"/>
        <v>552.8</v>
      </c>
      <c r="N30" s="28"/>
      <c r="O30" s="63">
        <v>543</v>
      </c>
      <c r="P30" s="63">
        <v>0</v>
      </c>
      <c r="Q30" s="63">
        <v>0</v>
      </c>
      <c r="R30" s="63">
        <v>0</v>
      </c>
      <c r="S30" s="63">
        <v>0</v>
      </c>
      <c r="T30" s="63">
        <v>537</v>
      </c>
      <c r="U30" s="63">
        <v>0</v>
      </c>
      <c r="V30" s="63">
        <v>0</v>
      </c>
      <c r="W30" s="118">
        <v>0</v>
      </c>
      <c r="X30" s="118">
        <v>0</v>
      </c>
      <c r="Y30" s="118">
        <v>0</v>
      </c>
      <c r="Z30" s="118">
        <v>0</v>
      </c>
      <c r="AA30" s="118">
        <v>0</v>
      </c>
      <c r="AB30" s="118">
        <v>538</v>
      </c>
      <c r="AC30" s="118">
        <v>0</v>
      </c>
      <c r="AD30" s="63">
        <v>0</v>
      </c>
      <c r="AE30" s="63">
        <v>543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550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561</v>
      </c>
      <c r="AR30" s="63">
        <v>544</v>
      </c>
      <c r="AS30" s="63">
        <v>558</v>
      </c>
      <c r="AT30" s="63">
        <v>551</v>
      </c>
      <c r="AU30" s="160">
        <v>0</v>
      </c>
      <c r="AV30" s="28"/>
    </row>
    <row r="31" spans="1:48" ht="14.25" customHeight="1">
      <c r="A31" s="22">
        <f t="shared" si="0"/>
        <v>18</v>
      </c>
      <c r="B31" s="32" t="s">
        <v>53</v>
      </c>
      <c r="C31" s="68">
        <v>10928</v>
      </c>
      <c r="D31" s="84" t="s">
        <v>20</v>
      </c>
      <c r="E31" s="24">
        <f t="shared" si="1"/>
        <v>558</v>
      </c>
      <c r="F31" s="24" t="str">
        <f>VLOOKUP(E31,Tab!$A$2:$B$255,2,TRUE)</f>
        <v>Não</v>
      </c>
      <c r="G31" s="25">
        <f t="shared" si="2"/>
        <v>558</v>
      </c>
      <c r="H31" s="25">
        <f t="shared" si="3"/>
        <v>556</v>
      </c>
      <c r="I31" s="25">
        <f t="shared" si="4"/>
        <v>553</v>
      </c>
      <c r="J31" s="25">
        <f t="shared" si="5"/>
        <v>549</v>
      </c>
      <c r="K31" s="25">
        <f t="shared" si="6"/>
        <v>544</v>
      </c>
      <c r="L31" s="26">
        <f t="shared" si="7"/>
        <v>2760</v>
      </c>
      <c r="M31" s="27">
        <f t="shared" si="8"/>
        <v>552</v>
      </c>
      <c r="N31" s="28"/>
      <c r="O31" s="63">
        <v>541</v>
      </c>
      <c r="P31" s="63">
        <v>0</v>
      </c>
      <c r="Q31" s="63">
        <v>0</v>
      </c>
      <c r="R31" s="63">
        <v>0</v>
      </c>
      <c r="S31" s="63">
        <v>0</v>
      </c>
      <c r="T31" s="63">
        <v>538</v>
      </c>
      <c r="U31" s="63">
        <v>0</v>
      </c>
      <c r="V31" s="63">
        <v>0</v>
      </c>
      <c r="W31" s="118">
        <v>0</v>
      </c>
      <c r="X31" s="118">
        <v>0</v>
      </c>
      <c r="Y31" s="118">
        <v>0</v>
      </c>
      <c r="Z31" s="118">
        <v>0</v>
      </c>
      <c r="AA31" s="118">
        <v>0</v>
      </c>
      <c r="AB31" s="118">
        <v>0</v>
      </c>
      <c r="AC31" s="118">
        <v>0</v>
      </c>
      <c r="AD31" s="63">
        <v>0</v>
      </c>
      <c r="AE31" s="63">
        <v>558</v>
      </c>
      <c r="AF31" s="63">
        <v>0</v>
      </c>
      <c r="AG31" s="63">
        <v>556</v>
      </c>
      <c r="AH31" s="63">
        <v>0</v>
      </c>
      <c r="AI31" s="63">
        <v>0</v>
      </c>
      <c r="AJ31" s="63">
        <v>0</v>
      </c>
      <c r="AK31" s="63">
        <v>553</v>
      </c>
      <c r="AL31" s="63">
        <v>0</v>
      </c>
      <c r="AM31" s="63">
        <v>0</v>
      </c>
      <c r="AN31" s="63">
        <v>0</v>
      </c>
      <c r="AO31" s="63">
        <v>0</v>
      </c>
      <c r="AP31" s="63">
        <v>537</v>
      </c>
      <c r="AQ31" s="63">
        <v>544</v>
      </c>
      <c r="AR31" s="63">
        <v>0</v>
      </c>
      <c r="AS31" s="63">
        <v>544</v>
      </c>
      <c r="AT31" s="63">
        <v>549</v>
      </c>
      <c r="AU31" s="160">
        <v>0</v>
      </c>
      <c r="AV31" s="28"/>
    </row>
    <row r="32" spans="1:48" ht="14.25" customHeight="1">
      <c r="A32" s="22">
        <f t="shared" si="0"/>
        <v>19</v>
      </c>
      <c r="B32" s="31" t="s">
        <v>50</v>
      </c>
      <c r="C32" s="29">
        <v>9598</v>
      </c>
      <c r="D32" s="29" t="s">
        <v>51</v>
      </c>
      <c r="E32" s="24">
        <f t="shared" si="1"/>
        <v>556</v>
      </c>
      <c r="F32" s="24" t="str">
        <f>VLOOKUP(E32,Tab!$A$2:$B$255,2,TRUE)</f>
        <v>Não</v>
      </c>
      <c r="G32" s="25">
        <f t="shared" si="2"/>
        <v>556</v>
      </c>
      <c r="H32" s="25">
        <f t="shared" si="3"/>
        <v>552</v>
      </c>
      <c r="I32" s="25">
        <f t="shared" si="4"/>
        <v>551</v>
      </c>
      <c r="J32" s="25">
        <f t="shared" si="5"/>
        <v>550</v>
      </c>
      <c r="K32" s="25">
        <f t="shared" si="6"/>
        <v>549</v>
      </c>
      <c r="L32" s="26">
        <f t="shared" si="7"/>
        <v>2758</v>
      </c>
      <c r="M32" s="27">
        <f t="shared" si="8"/>
        <v>551.6</v>
      </c>
      <c r="N32" s="28"/>
      <c r="O32" s="63">
        <v>556</v>
      </c>
      <c r="P32" s="63">
        <v>0</v>
      </c>
      <c r="Q32" s="63">
        <v>552</v>
      </c>
      <c r="R32" s="63">
        <v>0</v>
      </c>
      <c r="S32" s="63">
        <v>0</v>
      </c>
      <c r="T32" s="63">
        <v>542</v>
      </c>
      <c r="U32" s="63">
        <v>0</v>
      </c>
      <c r="V32" s="63">
        <v>0</v>
      </c>
      <c r="W32" s="118">
        <v>536</v>
      </c>
      <c r="X32" s="118">
        <v>0</v>
      </c>
      <c r="Y32" s="118">
        <v>0</v>
      </c>
      <c r="Z32" s="118">
        <v>0</v>
      </c>
      <c r="AA32" s="118">
        <v>0</v>
      </c>
      <c r="AB32" s="118">
        <v>0</v>
      </c>
      <c r="AC32" s="118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550</v>
      </c>
      <c r="AK32" s="63">
        <v>551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549</v>
      </c>
      <c r="AR32" s="63">
        <v>545</v>
      </c>
      <c r="AS32" s="63">
        <v>0</v>
      </c>
      <c r="AT32" s="63">
        <v>541</v>
      </c>
      <c r="AU32" s="160">
        <v>0</v>
      </c>
      <c r="AV32" s="28"/>
    </row>
    <row r="33" spans="1:48" ht="14.25" customHeight="1">
      <c r="A33" s="22">
        <f t="shared" si="0"/>
        <v>20</v>
      </c>
      <c r="B33" s="31" t="s">
        <v>32</v>
      </c>
      <c r="C33" s="29">
        <v>978</v>
      </c>
      <c r="D33" s="29" t="s">
        <v>33</v>
      </c>
      <c r="E33" s="24">
        <f t="shared" si="1"/>
        <v>558</v>
      </c>
      <c r="F33" s="24" t="str">
        <f>VLOOKUP(E33,Tab!$A$2:$B$255,2,TRUE)</f>
        <v>Não</v>
      </c>
      <c r="G33" s="25">
        <f t="shared" si="2"/>
        <v>558</v>
      </c>
      <c r="H33" s="25">
        <f t="shared" si="3"/>
        <v>554</v>
      </c>
      <c r="I33" s="25">
        <f t="shared" si="4"/>
        <v>553</v>
      </c>
      <c r="J33" s="25">
        <f t="shared" si="5"/>
        <v>549</v>
      </c>
      <c r="K33" s="25">
        <f t="shared" si="6"/>
        <v>543</v>
      </c>
      <c r="L33" s="26">
        <f t="shared" si="7"/>
        <v>2757</v>
      </c>
      <c r="M33" s="27">
        <f t="shared" si="8"/>
        <v>551.4</v>
      </c>
      <c r="N33" s="28"/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543</v>
      </c>
      <c r="V33" s="63">
        <v>0</v>
      </c>
      <c r="W33" s="118">
        <v>0</v>
      </c>
      <c r="X33" s="118">
        <v>0</v>
      </c>
      <c r="Y33" s="118">
        <v>558</v>
      </c>
      <c r="Z33" s="118">
        <v>0</v>
      </c>
      <c r="AA33" s="118">
        <v>0</v>
      </c>
      <c r="AB33" s="118">
        <v>0</v>
      </c>
      <c r="AC33" s="118">
        <v>0</v>
      </c>
      <c r="AD33" s="63">
        <v>0</v>
      </c>
      <c r="AE33" s="63">
        <v>0</v>
      </c>
      <c r="AF33" s="63">
        <v>549</v>
      </c>
      <c r="AG33" s="63">
        <v>0</v>
      </c>
      <c r="AH33" s="63">
        <v>553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554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160">
        <v>0</v>
      </c>
      <c r="AV33" s="28"/>
    </row>
    <row r="34" spans="1:48" ht="14.25" customHeight="1">
      <c r="A34" s="22">
        <f t="shared" si="0"/>
        <v>21</v>
      </c>
      <c r="B34" s="31" t="s">
        <v>93</v>
      </c>
      <c r="C34" s="29">
        <v>7079</v>
      </c>
      <c r="D34" s="29" t="s">
        <v>74</v>
      </c>
      <c r="E34" s="24">
        <f t="shared" si="1"/>
        <v>554</v>
      </c>
      <c r="F34" s="24" t="str">
        <f>VLOOKUP(E34,Tab!$A$2:$B$255,2,TRUE)</f>
        <v>Não</v>
      </c>
      <c r="G34" s="25">
        <f t="shared" si="2"/>
        <v>554</v>
      </c>
      <c r="H34" s="25">
        <f t="shared" si="3"/>
        <v>552</v>
      </c>
      <c r="I34" s="25">
        <f t="shared" si="4"/>
        <v>551</v>
      </c>
      <c r="J34" s="25">
        <f t="shared" si="5"/>
        <v>549</v>
      </c>
      <c r="K34" s="25">
        <f t="shared" si="6"/>
        <v>549</v>
      </c>
      <c r="L34" s="26">
        <f t="shared" si="7"/>
        <v>2755</v>
      </c>
      <c r="M34" s="27">
        <f t="shared" si="8"/>
        <v>551</v>
      </c>
      <c r="N34" s="28"/>
      <c r="O34" s="63">
        <v>551</v>
      </c>
      <c r="P34" s="63">
        <v>0</v>
      </c>
      <c r="Q34" s="63">
        <v>549</v>
      </c>
      <c r="R34" s="63">
        <v>554</v>
      </c>
      <c r="S34" s="63">
        <v>0</v>
      </c>
      <c r="T34" s="63">
        <v>546</v>
      </c>
      <c r="U34" s="63">
        <v>0</v>
      </c>
      <c r="V34" s="63">
        <v>542</v>
      </c>
      <c r="W34" s="118">
        <v>0</v>
      </c>
      <c r="X34" s="118">
        <v>0</v>
      </c>
      <c r="Y34" s="118">
        <v>0</v>
      </c>
      <c r="Z34" s="118">
        <v>535</v>
      </c>
      <c r="AA34" s="118">
        <v>0</v>
      </c>
      <c r="AB34" s="118">
        <v>0</v>
      </c>
      <c r="AC34" s="118">
        <v>552</v>
      </c>
      <c r="AD34" s="63">
        <v>0</v>
      </c>
      <c r="AE34" s="63">
        <v>549</v>
      </c>
      <c r="AF34" s="63">
        <v>0</v>
      </c>
      <c r="AG34" s="63">
        <v>544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160">
        <v>0</v>
      </c>
      <c r="AV34" s="28"/>
    </row>
    <row r="35" spans="1:48" ht="14.25" customHeight="1">
      <c r="A35" s="22">
        <f t="shared" si="0"/>
        <v>22</v>
      </c>
      <c r="B35" s="23" t="s">
        <v>41</v>
      </c>
      <c r="C35" s="54">
        <v>2090</v>
      </c>
      <c r="D35" s="54" t="s">
        <v>20</v>
      </c>
      <c r="E35" s="24">
        <f t="shared" si="1"/>
        <v>546</v>
      </c>
      <c r="F35" s="24" t="str">
        <f>VLOOKUP(E35,Tab!$A$2:$B$255,2,TRUE)</f>
        <v>Não</v>
      </c>
      <c r="G35" s="25">
        <f t="shared" si="2"/>
        <v>558</v>
      </c>
      <c r="H35" s="25">
        <f t="shared" si="3"/>
        <v>553</v>
      </c>
      <c r="I35" s="25">
        <f t="shared" si="4"/>
        <v>550</v>
      </c>
      <c r="J35" s="25">
        <f t="shared" si="5"/>
        <v>548</v>
      </c>
      <c r="K35" s="25">
        <f t="shared" si="6"/>
        <v>546</v>
      </c>
      <c r="L35" s="26">
        <f t="shared" si="7"/>
        <v>2755</v>
      </c>
      <c r="M35" s="27">
        <f t="shared" si="8"/>
        <v>551</v>
      </c>
      <c r="N35" s="28"/>
      <c r="O35" s="63">
        <v>544</v>
      </c>
      <c r="P35" s="63">
        <v>0</v>
      </c>
      <c r="Q35" s="63">
        <v>0</v>
      </c>
      <c r="R35" s="63">
        <v>0</v>
      </c>
      <c r="S35" s="63">
        <v>0</v>
      </c>
      <c r="T35" s="63">
        <v>537</v>
      </c>
      <c r="U35" s="63">
        <v>0</v>
      </c>
      <c r="V35" s="63">
        <v>0</v>
      </c>
      <c r="W35" s="118">
        <v>0</v>
      </c>
      <c r="X35" s="118">
        <v>0</v>
      </c>
      <c r="Y35" s="118">
        <v>0</v>
      </c>
      <c r="Z35" s="118">
        <v>0</v>
      </c>
      <c r="AA35" s="118">
        <v>0</v>
      </c>
      <c r="AB35" s="118">
        <v>546</v>
      </c>
      <c r="AC35" s="118">
        <v>0</v>
      </c>
      <c r="AD35" s="63">
        <v>0</v>
      </c>
      <c r="AE35" s="63">
        <v>0</v>
      </c>
      <c r="AF35" s="63">
        <v>0</v>
      </c>
      <c r="AG35" s="63">
        <v>541</v>
      </c>
      <c r="AH35" s="63">
        <v>0</v>
      </c>
      <c r="AI35" s="63">
        <v>0</v>
      </c>
      <c r="AJ35" s="63">
        <v>553</v>
      </c>
      <c r="AK35" s="63">
        <v>550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548</v>
      </c>
      <c r="AR35" s="63">
        <v>543</v>
      </c>
      <c r="AS35" s="63">
        <v>0</v>
      </c>
      <c r="AT35" s="63">
        <v>558</v>
      </c>
      <c r="AU35" s="160">
        <v>0</v>
      </c>
      <c r="AV35" s="28"/>
    </row>
    <row r="36" spans="1:48" ht="14.25" customHeight="1">
      <c r="A36" s="22">
        <f t="shared" si="0"/>
        <v>23</v>
      </c>
      <c r="B36" s="76" t="s">
        <v>367</v>
      </c>
      <c r="C36" s="29">
        <v>10772</v>
      </c>
      <c r="D36" s="85" t="s">
        <v>36</v>
      </c>
      <c r="E36" s="24">
        <f t="shared" si="1"/>
        <v>557</v>
      </c>
      <c r="F36" s="24" t="str">
        <f>VLOOKUP(E36,Tab!$A$2:$B$255,2,TRUE)</f>
        <v>Não</v>
      </c>
      <c r="G36" s="25">
        <f t="shared" si="2"/>
        <v>557</v>
      </c>
      <c r="H36" s="25">
        <f t="shared" si="3"/>
        <v>556</v>
      </c>
      <c r="I36" s="25">
        <f t="shared" si="4"/>
        <v>548</v>
      </c>
      <c r="J36" s="25">
        <f t="shared" si="5"/>
        <v>545</v>
      </c>
      <c r="K36" s="25">
        <f t="shared" si="6"/>
        <v>543</v>
      </c>
      <c r="L36" s="26">
        <f t="shared" si="7"/>
        <v>2749</v>
      </c>
      <c r="M36" s="27">
        <f t="shared" si="8"/>
        <v>549.8</v>
      </c>
      <c r="N36" s="28"/>
      <c r="O36" s="63">
        <v>540</v>
      </c>
      <c r="P36" s="63">
        <v>0</v>
      </c>
      <c r="Q36" s="63">
        <v>556</v>
      </c>
      <c r="R36" s="63">
        <v>541</v>
      </c>
      <c r="S36" s="63">
        <v>0</v>
      </c>
      <c r="T36" s="63">
        <v>530</v>
      </c>
      <c r="U36" s="63">
        <v>0</v>
      </c>
      <c r="V36" s="63">
        <v>0</v>
      </c>
      <c r="W36" s="118">
        <v>545</v>
      </c>
      <c r="X36" s="118">
        <v>0</v>
      </c>
      <c r="Y36" s="118">
        <v>0</v>
      </c>
      <c r="Z36" s="118">
        <v>0</v>
      </c>
      <c r="AA36" s="118">
        <v>0</v>
      </c>
      <c r="AB36" s="118">
        <v>543</v>
      </c>
      <c r="AC36" s="118">
        <v>0</v>
      </c>
      <c r="AD36" s="63">
        <v>0</v>
      </c>
      <c r="AE36" s="63">
        <v>557</v>
      </c>
      <c r="AF36" s="63">
        <v>0</v>
      </c>
      <c r="AG36" s="63">
        <v>548</v>
      </c>
      <c r="AH36" s="63">
        <v>0</v>
      </c>
      <c r="AI36" s="63">
        <v>0</v>
      </c>
      <c r="AJ36" s="63">
        <v>0</v>
      </c>
      <c r="AK36" s="63">
        <v>535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535</v>
      </c>
      <c r="AR36" s="63">
        <v>523</v>
      </c>
      <c r="AS36" s="63">
        <v>519</v>
      </c>
      <c r="AT36" s="63">
        <v>0</v>
      </c>
      <c r="AU36" s="160">
        <v>0</v>
      </c>
      <c r="AV36" s="28"/>
    </row>
    <row r="37" spans="1:48" ht="14.25" customHeight="1">
      <c r="A37" s="22">
        <f t="shared" si="0"/>
        <v>24</v>
      </c>
      <c r="B37" s="31" t="s">
        <v>147</v>
      </c>
      <c r="C37" s="29">
        <v>10124</v>
      </c>
      <c r="D37" s="29" t="s">
        <v>115</v>
      </c>
      <c r="E37" s="24">
        <f t="shared" si="1"/>
        <v>558</v>
      </c>
      <c r="F37" s="24" t="str">
        <f>VLOOKUP(E37,Tab!$A$2:$B$255,2,TRUE)</f>
        <v>Não</v>
      </c>
      <c r="G37" s="25">
        <f t="shared" si="2"/>
        <v>558</v>
      </c>
      <c r="H37" s="25">
        <f t="shared" si="3"/>
        <v>549</v>
      </c>
      <c r="I37" s="25">
        <f t="shared" si="4"/>
        <v>547</v>
      </c>
      <c r="J37" s="25">
        <f t="shared" si="5"/>
        <v>544</v>
      </c>
      <c r="K37" s="25">
        <f t="shared" si="6"/>
        <v>541</v>
      </c>
      <c r="L37" s="26">
        <f t="shared" si="7"/>
        <v>2739</v>
      </c>
      <c r="M37" s="27">
        <f t="shared" si="8"/>
        <v>547.8</v>
      </c>
      <c r="N37" s="28"/>
      <c r="O37" s="63">
        <v>558</v>
      </c>
      <c r="P37" s="63">
        <v>549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118">
        <v>0</v>
      </c>
      <c r="X37" s="118">
        <v>547</v>
      </c>
      <c r="Y37" s="118">
        <v>0</v>
      </c>
      <c r="Z37" s="118">
        <v>0</v>
      </c>
      <c r="AA37" s="118">
        <v>0</v>
      </c>
      <c r="AB37" s="118">
        <v>0</v>
      </c>
      <c r="AC37" s="118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544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160">
        <v>541</v>
      </c>
      <c r="AV37" s="28"/>
    </row>
    <row r="38" spans="1:48" ht="14.25" customHeight="1">
      <c r="A38" s="22">
        <f t="shared" si="0"/>
        <v>25</v>
      </c>
      <c r="B38" s="23" t="s">
        <v>43</v>
      </c>
      <c r="C38" s="54">
        <v>567</v>
      </c>
      <c r="D38" s="54" t="s">
        <v>17</v>
      </c>
      <c r="E38" s="24">
        <f t="shared" si="1"/>
        <v>553</v>
      </c>
      <c r="F38" s="24" t="str">
        <f>VLOOKUP(E38,Tab!$A$2:$B$255,2,TRUE)</f>
        <v>Não</v>
      </c>
      <c r="G38" s="25">
        <f t="shared" si="2"/>
        <v>553</v>
      </c>
      <c r="H38" s="25">
        <f t="shared" si="3"/>
        <v>551</v>
      </c>
      <c r="I38" s="25">
        <f t="shared" si="4"/>
        <v>545</v>
      </c>
      <c r="J38" s="25">
        <f t="shared" si="5"/>
        <v>545</v>
      </c>
      <c r="K38" s="25">
        <f t="shared" si="6"/>
        <v>543</v>
      </c>
      <c r="L38" s="26">
        <f t="shared" si="7"/>
        <v>2737</v>
      </c>
      <c r="M38" s="27">
        <f t="shared" si="8"/>
        <v>547.4</v>
      </c>
      <c r="N38" s="28"/>
      <c r="O38" s="63">
        <v>541</v>
      </c>
      <c r="P38" s="63">
        <v>0</v>
      </c>
      <c r="Q38" s="63">
        <v>538</v>
      </c>
      <c r="R38" s="63">
        <v>535</v>
      </c>
      <c r="S38" s="63">
        <v>0</v>
      </c>
      <c r="T38" s="63">
        <v>543</v>
      </c>
      <c r="U38" s="63">
        <v>0</v>
      </c>
      <c r="V38" s="63">
        <v>539</v>
      </c>
      <c r="W38" s="118">
        <v>543</v>
      </c>
      <c r="X38" s="118">
        <v>0</v>
      </c>
      <c r="Y38" s="118">
        <v>0</v>
      </c>
      <c r="Z38" s="118">
        <v>0</v>
      </c>
      <c r="AA38" s="118">
        <v>0</v>
      </c>
      <c r="AB38" s="118">
        <v>534</v>
      </c>
      <c r="AC38" s="118">
        <v>0</v>
      </c>
      <c r="AD38" s="63">
        <v>0</v>
      </c>
      <c r="AE38" s="63">
        <v>553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533</v>
      </c>
      <c r="AL38" s="63">
        <v>0</v>
      </c>
      <c r="AM38" s="63">
        <v>0</v>
      </c>
      <c r="AN38" s="63">
        <v>0</v>
      </c>
      <c r="AO38" s="63">
        <v>0</v>
      </c>
      <c r="AP38" s="63">
        <v>551</v>
      </c>
      <c r="AQ38" s="63">
        <v>545</v>
      </c>
      <c r="AR38" s="63">
        <v>536</v>
      </c>
      <c r="AS38" s="63">
        <v>545</v>
      </c>
      <c r="AT38" s="63">
        <v>542</v>
      </c>
      <c r="AU38" s="160">
        <v>0</v>
      </c>
      <c r="AV38" s="28"/>
    </row>
    <row r="39" spans="1:48" ht="14.25" customHeight="1">
      <c r="A39" s="22">
        <f t="shared" si="0"/>
        <v>26</v>
      </c>
      <c r="B39" s="31" t="s">
        <v>114</v>
      </c>
      <c r="C39" s="29">
        <v>10123</v>
      </c>
      <c r="D39" s="29" t="s">
        <v>115</v>
      </c>
      <c r="E39" s="24">
        <f t="shared" si="1"/>
        <v>549</v>
      </c>
      <c r="F39" s="24" t="str">
        <f>VLOOKUP(E39,Tab!$A$2:$B$255,2,TRUE)</f>
        <v>Não</v>
      </c>
      <c r="G39" s="25">
        <f t="shared" si="2"/>
        <v>549</v>
      </c>
      <c r="H39" s="25">
        <f t="shared" si="3"/>
        <v>548</v>
      </c>
      <c r="I39" s="25">
        <f t="shared" si="4"/>
        <v>547</v>
      </c>
      <c r="J39" s="25">
        <f t="shared" si="5"/>
        <v>543</v>
      </c>
      <c r="K39" s="25">
        <f t="shared" si="6"/>
        <v>537</v>
      </c>
      <c r="L39" s="26">
        <f t="shared" si="7"/>
        <v>2724</v>
      </c>
      <c r="M39" s="27">
        <f t="shared" si="8"/>
        <v>544.8</v>
      </c>
      <c r="N39" s="28"/>
      <c r="O39" s="63">
        <v>547</v>
      </c>
      <c r="P39" s="63">
        <v>543</v>
      </c>
      <c r="Q39" s="63">
        <v>0</v>
      </c>
      <c r="R39" s="63">
        <v>0</v>
      </c>
      <c r="S39" s="63">
        <v>537</v>
      </c>
      <c r="T39" s="63">
        <v>0</v>
      </c>
      <c r="U39" s="63">
        <v>0</v>
      </c>
      <c r="V39" s="63">
        <v>0</v>
      </c>
      <c r="W39" s="118">
        <v>0</v>
      </c>
      <c r="X39" s="118">
        <v>548</v>
      </c>
      <c r="Y39" s="118">
        <v>0</v>
      </c>
      <c r="Z39" s="118">
        <v>0</v>
      </c>
      <c r="AA39" s="118">
        <v>0</v>
      </c>
      <c r="AB39" s="118">
        <v>0</v>
      </c>
      <c r="AC39" s="118">
        <v>0</v>
      </c>
      <c r="AD39" s="63">
        <v>549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160">
        <v>0</v>
      </c>
      <c r="AV39" s="28"/>
    </row>
    <row r="40" spans="1:48" ht="14.25" customHeight="1">
      <c r="A40" s="22">
        <f t="shared" si="0"/>
        <v>27</v>
      </c>
      <c r="B40" s="31" t="s">
        <v>127</v>
      </c>
      <c r="C40" s="29">
        <v>10</v>
      </c>
      <c r="D40" s="29" t="s">
        <v>36</v>
      </c>
      <c r="E40" s="24">
        <f t="shared" si="1"/>
        <v>546</v>
      </c>
      <c r="F40" s="24" t="str">
        <f>VLOOKUP(E40,Tab!$A$2:$B$255,2,TRUE)</f>
        <v>Não</v>
      </c>
      <c r="G40" s="25">
        <f t="shared" si="2"/>
        <v>546</v>
      </c>
      <c r="H40" s="25">
        <f t="shared" si="3"/>
        <v>545</v>
      </c>
      <c r="I40" s="25">
        <f t="shared" si="4"/>
        <v>544</v>
      </c>
      <c r="J40" s="25">
        <f t="shared" si="5"/>
        <v>543</v>
      </c>
      <c r="K40" s="25">
        <f t="shared" si="6"/>
        <v>540</v>
      </c>
      <c r="L40" s="26">
        <f t="shared" si="7"/>
        <v>2718</v>
      </c>
      <c r="M40" s="27">
        <f t="shared" si="8"/>
        <v>543.6</v>
      </c>
      <c r="N40" s="28"/>
      <c r="O40" s="63">
        <v>546</v>
      </c>
      <c r="P40" s="63">
        <v>0</v>
      </c>
      <c r="Q40" s="63">
        <v>545</v>
      </c>
      <c r="R40" s="63">
        <v>0</v>
      </c>
      <c r="S40" s="63">
        <v>0</v>
      </c>
      <c r="T40" s="63">
        <v>540</v>
      </c>
      <c r="U40" s="63">
        <v>0</v>
      </c>
      <c r="V40" s="63">
        <v>0</v>
      </c>
      <c r="W40" s="118">
        <v>537</v>
      </c>
      <c r="X40" s="118">
        <v>0</v>
      </c>
      <c r="Y40" s="118">
        <v>0</v>
      </c>
      <c r="Z40" s="118">
        <v>0</v>
      </c>
      <c r="AA40" s="118">
        <v>0</v>
      </c>
      <c r="AB40" s="118">
        <v>534</v>
      </c>
      <c r="AC40" s="118">
        <v>0</v>
      </c>
      <c r="AD40" s="63">
        <v>0</v>
      </c>
      <c r="AE40" s="63">
        <v>536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544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543</v>
      </c>
      <c r="AR40" s="63">
        <v>528</v>
      </c>
      <c r="AS40" s="63">
        <v>0</v>
      </c>
      <c r="AT40" s="63">
        <v>529</v>
      </c>
      <c r="AU40" s="160">
        <v>0</v>
      </c>
      <c r="AV40" s="28"/>
    </row>
    <row r="41" spans="1:48" ht="14.25" customHeight="1">
      <c r="A41" s="22">
        <f t="shared" si="0"/>
        <v>28</v>
      </c>
      <c r="B41" s="31" t="s">
        <v>159</v>
      </c>
      <c r="C41" s="29">
        <v>1567</v>
      </c>
      <c r="D41" s="29" t="s">
        <v>62</v>
      </c>
      <c r="E41" s="24">
        <f t="shared" si="1"/>
        <v>546</v>
      </c>
      <c r="F41" s="24" t="str">
        <f>VLOOKUP(E41,Tab!$A$2:$B$255,2,TRUE)</f>
        <v>Não</v>
      </c>
      <c r="G41" s="25">
        <f t="shared" si="2"/>
        <v>546</v>
      </c>
      <c r="H41" s="25">
        <f t="shared" si="3"/>
        <v>544</v>
      </c>
      <c r="I41" s="25">
        <f t="shared" si="4"/>
        <v>543</v>
      </c>
      <c r="J41" s="25">
        <f t="shared" si="5"/>
        <v>541</v>
      </c>
      <c r="K41" s="25">
        <f t="shared" si="6"/>
        <v>535</v>
      </c>
      <c r="L41" s="26">
        <f t="shared" si="7"/>
        <v>2709</v>
      </c>
      <c r="M41" s="27">
        <f t="shared" si="8"/>
        <v>541.8</v>
      </c>
      <c r="N41" s="28"/>
      <c r="O41" s="63">
        <v>543</v>
      </c>
      <c r="P41" s="63">
        <v>0</v>
      </c>
      <c r="Q41" s="63">
        <v>0</v>
      </c>
      <c r="R41" s="63">
        <v>0</v>
      </c>
      <c r="S41" s="63">
        <v>0</v>
      </c>
      <c r="T41" s="63">
        <v>532</v>
      </c>
      <c r="U41" s="63">
        <v>0</v>
      </c>
      <c r="V41" s="63">
        <v>0</v>
      </c>
      <c r="W41" s="118">
        <v>546</v>
      </c>
      <c r="X41" s="118">
        <v>0</v>
      </c>
      <c r="Y41" s="118">
        <v>0</v>
      </c>
      <c r="Z41" s="118">
        <v>0</v>
      </c>
      <c r="AA41" s="118">
        <v>0</v>
      </c>
      <c r="AB41" s="118">
        <v>526</v>
      </c>
      <c r="AC41" s="118">
        <v>0</v>
      </c>
      <c r="AD41" s="63">
        <v>0</v>
      </c>
      <c r="AE41" s="63">
        <v>527</v>
      </c>
      <c r="AF41" s="63">
        <v>0</v>
      </c>
      <c r="AG41" s="63">
        <v>529</v>
      </c>
      <c r="AH41" s="63">
        <v>0</v>
      </c>
      <c r="AI41" s="63">
        <v>0</v>
      </c>
      <c r="AJ41" s="63">
        <v>0</v>
      </c>
      <c r="AK41" s="63">
        <v>541</v>
      </c>
      <c r="AL41" s="63">
        <v>0</v>
      </c>
      <c r="AM41" s="63">
        <v>0</v>
      </c>
      <c r="AN41" s="63">
        <v>0</v>
      </c>
      <c r="AO41" s="63">
        <v>0</v>
      </c>
      <c r="AP41" s="63">
        <v>535</v>
      </c>
      <c r="AQ41" s="63">
        <v>0</v>
      </c>
      <c r="AR41" s="63">
        <v>544</v>
      </c>
      <c r="AS41" s="63">
        <v>533</v>
      </c>
      <c r="AT41" s="63">
        <v>535</v>
      </c>
      <c r="AU41" s="160">
        <v>0</v>
      </c>
      <c r="AV41" s="28"/>
    </row>
    <row r="42" spans="1:48" ht="14.25" customHeight="1">
      <c r="A42" s="22">
        <f t="shared" si="0"/>
        <v>29</v>
      </c>
      <c r="B42" s="76" t="s">
        <v>354</v>
      </c>
      <c r="C42" s="29">
        <v>11668</v>
      </c>
      <c r="D42" s="85" t="s">
        <v>68</v>
      </c>
      <c r="E42" s="24">
        <f t="shared" si="1"/>
        <v>541</v>
      </c>
      <c r="F42" s="24" t="str">
        <f>VLOOKUP(E42,Tab!$A$2:$B$255,2,TRUE)</f>
        <v>Não</v>
      </c>
      <c r="G42" s="25">
        <f t="shared" si="2"/>
        <v>549</v>
      </c>
      <c r="H42" s="25">
        <f t="shared" si="3"/>
        <v>541</v>
      </c>
      <c r="I42" s="25">
        <f t="shared" si="4"/>
        <v>540</v>
      </c>
      <c r="J42" s="25">
        <f t="shared" si="5"/>
        <v>539</v>
      </c>
      <c r="K42" s="25">
        <f t="shared" si="6"/>
        <v>536</v>
      </c>
      <c r="L42" s="26">
        <f t="shared" si="7"/>
        <v>2705</v>
      </c>
      <c r="M42" s="27">
        <f t="shared" si="8"/>
        <v>541</v>
      </c>
      <c r="N42" s="28"/>
      <c r="O42" s="63">
        <v>536</v>
      </c>
      <c r="P42" s="63">
        <v>0</v>
      </c>
      <c r="Q42" s="63">
        <v>523</v>
      </c>
      <c r="R42" s="63">
        <v>539</v>
      </c>
      <c r="S42" s="63">
        <v>0</v>
      </c>
      <c r="T42" s="63">
        <v>530</v>
      </c>
      <c r="U42" s="63">
        <v>0</v>
      </c>
      <c r="V42" s="63">
        <v>531</v>
      </c>
      <c r="W42" s="118">
        <v>529</v>
      </c>
      <c r="X42" s="118">
        <v>0</v>
      </c>
      <c r="Y42" s="118">
        <v>0</v>
      </c>
      <c r="Z42" s="118">
        <v>0</v>
      </c>
      <c r="AA42" s="118">
        <v>0</v>
      </c>
      <c r="AB42" s="118">
        <v>541</v>
      </c>
      <c r="AC42" s="118">
        <v>0</v>
      </c>
      <c r="AD42" s="63">
        <v>0</v>
      </c>
      <c r="AE42" s="63">
        <v>515</v>
      </c>
      <c r="AF42" s="63">
        <v>0</v>
      </c>
      <c r="AG42" s="63">
        <v>517</v>
      </c>
      <c r="AH42" s="63">
        <v>0</v>
      </c>
      <c r="AI42" s="63">
        <v>0</v>
      </c>
      <c r="AJ42" s="63">
        <v>529</v>
      </c>
      <c r="AK42" s="63">
        <v>527</v>
      </c>
      <c r="AL42" s="63">
        <v>0</v>
      </c>
      <c r="AM42" s="63">
        <v>0</v>
      </c>
      <c r="AN42" s="63">
        <v>0</v>
      </c>
      <c r="AO42" s="63">
        <v>0</v>
      </c>
      <c r="AP42" s="63">
        <v>549</v>
      </c>
      <c r="AQ42" s="63">
        <v>0</v>
      </c>
      <c r="AR42" s="63">
        <v>532</v>
      </c>
      <c r="AS42" s="63">
        <v>540</v>
      </c>
      <c r="AT42" s="63">
        <v>529</v>
      </c>
      <c r="AU42" s="160">
        <v>0</v>
      </c>
      <c r="AV42" s="28"/>
    </row>
    <row r="43" spans="1:48" ht="14.25" customHeight="1">
      <c r="A43" s="22">
        <f t="shared" si="0"/>
        <v>30</v>
      </c>
      <c r="B43" s="76" t="s">
        <v>330</v>
      </c>
      <c r="C43" s="29">
        <v>11217</v>
      </c>
      <c r="D43" s="85" t="s">
        <v>33</v>
      </c>
      <c r="E43" s="24">
        <f t="shared" si="1"/>
        <v>545</v>
      </c>
      <c r="F43" s="24" t="str">
        <f>VLOOKUP(E43,Tab!$A$2:$B$255,2,TRUE)</f>
        <v>Não</v>
      </c>
      <c r="G43" s="25">
        <f t="shared" si="2"/>
        <v>545</v>
      </c>
      <c r="H43" s="25">
        <f t="shared" si="3"/>
        <v>544</v>
      </c>
      <c r="I43" s="25">
        <f t="shared" si="4"/>
        <v>540</v>
      </c>
      <c r="J43" s="25">
        <f t="shared" si="5"/>
        <v>539</v>
      </c>
      <c r="K43" s="25">
        <f t="shared" si="6"/>
        <v>531</v>
      </c>
      <c r="L43" s="26">
        <f t="shared" si="7"/>
        <v>2699</v>
      </c>
      <c r="M43" s="27">
        <f t="shared" si="8"/>
        <v>539.8</v>
      </c>
      <c r="N43" s="28"/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544</v>
      </c>
      <c r="V43" s="63">
        <v>0</v>
      </c>
      <c r="W43" s="118">
        <v>0</v>
      </c>
      <c r="X43" s="118">
        <v>0</v>
      </c>
      <c r="Y43" s="118">
        <v>531</v>
      </c>
      <c r="Z43" s="118">
        <v>0</v>
      </c>
      <c r="AA43" s="118">
        <v>0</v>
      </c>
      <c r="AB43" s="118">
        <v>0</v>
      </c>
      <c r="AC43" s="118">
        <v>0</v>
      </c>
      <c r="AD43" s="63">
        <v>0</v>
      </c>
      <c r="AE43" s="63">
        <v>0</v>
      </c>
      <c r="AF43" s="63">
        <v>545</v>
      </c>
      <c r="AG43" s="63">
        <v>0</v>
      </c>
      <c r="AH43" s="63">
        <v>539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540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160">
        <v>0</v>
      </c>
      <c r="AV43" s="28"/>
    </row>
    <row r="44" spans="1:48" ht="14.25" customHeight="1">
      <c r="A44" s="22">
        <f t="shared" si="0"/>
        <v>31</v>
      </c>
      <c r="B44" s="76" t="s">
        <v>343</v>
      </c>
      <c r="C44" s="29">
        <v>11482</v>
      </c>
      <c r="D44" s="85" t="s">
        <v>133</v>
      </c>
      <c r="E44" s="24">
        <f t="shared" si="1"/>
        <v>541</v>
      </c>
      <c r="F44" s="24" t="str">
        <f>VLOOKUP(E44,Tab!$A$2:$B$255,2,TRUE)</f>
        <v>Não</v>
      </c>
      <c r="G44" s="25">
        <f t="shared" si="2"/>
        <v>549</v>
      </c>
      <c r="H44" s="25">
        <f t="shared" si="3"/>
        <v>548</v>
      </c>
      <c r="I44" s="25">
        <f t="shared" si="4"/>
        <v>541</v>
      </c>
      <c r="J44" s="25">
        <f t="shared" si="5"/>
        <v>534</v>
      </c>
      <c r="K44" s="25">
        <f t="shared" si="6"/>
        <v>526</v>
      </c>
      <c r="L44" s="26">
        <f t="shared" si="7"/>
        <v>2698</v>
      </c>
      <c r="M44" s="27">
        <f t="shared" si="8"/>
        <v>539.6</v>
      </c>
      <c r="N44" s="28"/>
      <c r="O44" s="63">
        <v>541</v>
      </c>
      <c r="P44" s="63">
        <v>0</v>
      </c>
      <c r="Q44" s="63">
        <v>0</v>
      </c>
      <c r="R44" s="63">
        <v>512</v>
      </c>
      <c r="S44" s="63">
        <v>0</v>
      </c>
      <c r="T44" s="63">
        <v>526</v>
      </c>
      <c r="U44" s="63">
        <v>0</v>
      </c>
      <c r="V44" s="63">
        <v>0</v>
      </c>
      <c r="W44" s="118">
        <v>0</v>
      </c>
      <c r="X44" s="118">
        <v>0</v>
      </c>
      <c r="Y44" s="118">
        <v>0</v>
      </c>
      <c r="Z44" s="118">
        <v>0</v>
      </c>
      <c r="AA44" s="118">
        <v>0</v>
      </c>
      <c r="AB44" s="118">
        <v>0</v>
      </c>
      <c r="AC44" s="118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548</v>
      </c>
      <c r="AK44" s="63">
        <v>549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534</v>
      </c>
      <c r="AT44" s="63">
        <v>0</v>
      </c>
      <c r="AU44" s="160">
        <v>0</v>
      </c>
      <c r="AV44" s="28"/>
    </row>
    <row r="45" spans="1:48" ht="14.25" customHeight="1">
      <c r="A45" s="22">
        <f t="shared" si="0"/>
        <v>32</v>
      </c>
      <c r="B45" s="34" t="s">
        <v>106</v>
      </c>
      <c r="C45" s="69">
        <v>3555</v>
      </c>
      <c r="D45" s="112" t="s">
        <v>36</v>
      </c>
      <c r="E45" s="24">
        <f t="shared" si="1"/>
        <v>542</v>
      </c>
      <c r="F45" s="24" t="str">
        <f>VLOOKUP(E45,Tab!$A$2:$B$255,2,TRUE)</f>
        <v>Não</v>
      </c>
      <c r="G45" s="25">
        <f t="shared" si="2"/>
        <v>551</v>
      </c>
      <c r="H45" s="25">
        <f t="shared" si="3"/>
        <v>542</v>
      </c>
      <c r="I45" s="25">
        <f t="shared" si="4"/>
        <v>537</v>
      </c>
      <c r="J45" s="25">
        <f t="shared" si="5"/>
        <v>533</v>
      </c>
      <c r="K45" s="25">
        <f t="shared" si="6"/>
        <v>532</v>
      </c>
      <c r="L45" s="26">
        <f t="shared" si="7"/>
        <v>2695</v>
      </c>
      <c r="M45" s="27">
        <f t="shared" si="8"/>
        <v>539</v>
      </c>
      <c r="N45" s="28"/>
      <c r="O45" s="63">
        <v>533</v>
      </c>
      <c r="P45" s="63">
        <v>0</v>
      </c>
      <c r="Q45" s="63">
        <v>0</v>
      </c>
      <c r="R45" s="63">
        <v>0</v>
      </c>
      <c r="S45" s="63">
        <v>0</v>
      </c>
      <c r="T45" s="63">
        <v>524</v>
      </c>
      <c r="U45" s="63">
        <v>0</v>
      </c>
      <c r="V45" s="63">
        <v>0</v>
      </c>
      <c r="W45" s="118">
        <v>537</v>
      </c>
      <c r="X45" s="118">
        <v>0</v>
      </c>
      <c r="Y45" s="118">
        <v>0</v>
      </c>
      <c r="Z45" s="118">
        <v>0</v>
      </c>
      <c r="AA45" s="118">
        <v>0</v>
      </c>
      <c r="AB45" s="118">
        <v>542</v>
      </c>
      <c r="AC45" s="118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527</v>
      </c>
      <c r="AR45" s="63">
        <v>551</v>
      </c>
      <c r="AS45" s="63">
        <v>527</v>
      </c>
      <c r="AT45" s="63">
        <v>532</v>
      </c>
      <c r="AU45" s="160">
        <v>0</v>
      </c>
      <c r="AV45" s="28"/>
    </row>
    <row r="46" spans="1:48" ht="14.25" customHeight="1">
      <c r="A46" s="22">
        <f t="shared" si="0"/>
        <v>33</v>
      </c>
      <c r="B46" s="31" t="s">
        <v>150</v>
      </c>
      <c r="C46" s="29">
        <v>3932</v>
      </c>
      <c r="D46" s="29" t="s">
        <v>151</v>
      </c>
      <c r="E46" s="24">
        <f t="shared" si="1"/>
        <v>549</v>
      </c>
      <c r="F46" s="24" t="str">
        <f>VLOOKUP(E46,Tab!$A$2:$B$255,2,TRUE)</f>
        <v>Não</v>
      </c>
      <c r="G46" s="25">
        <f t="shared" si="2"/>
        <v>549</v>
      </c>
      <c r="H46" s="25">
        <f t="shared" si="3"/>
        <v>537</v>
      </c>
      <c r="I46" s="25">
        <f t="shared" si="4"/>
        <v>537</v>
      </c>
      <c r="J46" s="25">
        <f t="shared" si="5"/>
        <v>536</v>
      </c>
      <c r="K46" s="25">
        <f t="shared" si="6"/>
        <v>535</v>
      </c>
      <c r="L46" s="26">
        <f t="shared" si="7"/>
        <v>2694</v>
      </c>
      <c r="M46" s="27">
        <f t="shared" si="8"/>
        <v>538.8</v>
      </c>
      <c r="N46" s="28"/>
      <c r="O46" s="63">
        <v>516</v>
      </c>
      <c r="P46" s="63">
        <v>0</v>
      </c>
      <c r="Q46" s="63">
        <v>537</v>
      </c>
      <c r="R46" s="63">
        <v>536</v>
      </c>
      <c r="S46" s="63">
        <v>0</v>
      </c>
      <c r="T46" s="63">
        <v>534</v>
      </c>
      <c r="U46" s="63">
        <v>0</v>
      </c>
      <c r="V46" s="63">
        <v>0</v>
      </c>
      <c r="W46" s="118">
        <v>0</v>
      </c>
      <c r="X46" s="118">
        <v>0</v>
      </c>
      <c r="Y46" s="118">
        <v>0</v>
      </c>
      <c r="Z46" s="118">
        <v>0</v>
      </c>
      <c r="AA46" s="118">
        <v>0</v>
      </c>
      <c r="AB46" s="118">
        <v>549</v>
      </c>
      <c r="AC46" s="118">
        <v>0</v>
      </c>
      <c r="AD46" s="63">
        <v>0</v>
      </c>
      <c r="AE46" s="63">
        <v>537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63"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525</v>
      </c>
      <c r="AR46" s="63">
        <v>535</v>
      </c>
      <c r="AS46" s="63">
        <v>0</v>
      </c>
      <c r="AT46" s="63">
        <v>0</v>
      </c>
      <c r="AU46" s="160">
        <v>0</v>
      </c>
      <c r="AV46" s="28"/>
    </row>
    <row r="47" spans="1:48" ht="14.25" customHeight="1">
      <c r="A47" s="22">
        <f t="shared" si="0"/>
        <v>34</v>
      </c>
      <c r="B47" s="31" t="s">
        <v>54</v>
      </c>
      <c r="C47" s="29">
        <v>3268</v>
      </c>
      <c r="D47" s="29" t="s">
        <v>17</v>
      </c>
      <c r="E47" s="24">
        <f t="shared" si="1"/>
        <v>543</v>
      </c>
      <c r="F47" s="24" t="str">
        <f>VLOOKUP(E47,Tab!$A$2:$B$255,2,TRUE)</f>
        <v>Não</v>
      </c>
      <c r="G47" s="25">
        <f t="shared" si="2"/>
        <v>543</v>
      </c>
      <c r="H47" s="25">
        <f t="shared" si="3"/>
        <v>543</v>
      </c>
      <c r="I47" s="25">
        <f t="shared" si="4"/>
        <v>535</v>
      </c>
      <c r="J47" s="25">
        <f t="shared" si="5"/>
        <v>533</v>
      </c>
      <c r="K47" s="25">
        <f t="shared" si="6"/>
        <v>532</v>
      </c>
      <c r="L47" s="26">
        <f t="shared" si="7"/>
        <v>2686</v>
      </c>
      <c r="M47" s="27">
        <f t="shared" si="8"/>
        <v>537.2</v>
      </c>
      <c r="N47" s="28"/>
      <c r="O47" s="63">
        <v>0</v>
      </c>
      <c r="P47" s="63">
        <v>0</v>
      </c>
      <c r="Q47" s="63">
        <v>543</v>
      </c>
      <c r="R47" s="63">
        <v>0</v>
      </c>
      <c r="S47" s="63">
        <v>0</v>
      </c>
      <c r="T47" s="63">
        <v>543</v>
      </c>
      <c r="U47" s="63">
        <v>0</v>
      </c>
      <c r="V47" s="63">
        <v>0</v>
      </c>
      <c r="W47" s="118">
        <v>535</v>
      </c>
      <c r="X47" s="118">
        <v>0</v>
      </c>
      <c r="Y47" s="118">
        <v>0</v>
      </c>
      <c r="Z47" s="118">
        <v>0</v>
      </c>
      <c r="AA47" s="118">
        <v>0</v>
      </c>
      <c r="AB47" s="118">
        <v>0</v>
      </c>
      <c r="AC47" s="118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533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532</v>
      </c>
      <c r="AR47" s="63">
        <v>0</v>
      </c>
      <c r="AS47" s="63">
        <v>531</v>
      </c>
      <c r="AT47" s="63">
        <v>0</v>
      </c>
      <c r="AU47" s="160">
        <v>0</v>
      </c>
      <c r="AV47" s="28"/>
    </row>
    <row r="48" spans="1:48" ht="14.25" customHeight="1">
      <c r="A48" s="22">
        <f t="shared" si="0"/>
        <v>35</v>
      </c>
      <c r="B48" s="23" t="s">
        <v>47</v>
      </c>
      <c r="C48" s="54">
        <v>1805</v>
      </c>
      <c r="D48" s="54" t="s">
        <v>24</v>
      </c>
      <c r="E48" s="24">
        <f t="shared" si="1"/>
        <v>536</v>
      </c>
      <c r="F48" s="24" t="str">
        <f>VLOOKUP(E48,Tab!$A$2:$B$255,2,TRUE)</f>
        <v>Não</v>
      </c>
      <c r="G48" s="25">
        <f t="shared" si="2"/>
        <v>538</v>
      </c>
      <c r="H48" s="25">
        <f t="shared" si="3"/>
        <v>536</v>
      </c>
      <c r="I48" s="25">
        <f t="shared" si="4"/>
        <v>536</v>
      </c>
      <c r="J48" s="25">
        <f t="shared" si="5"/>
        <v>535</v>
      </c>
      <c r="K48" s="25">
        <f t="shared" si="6"/>
        <v>534</v>
      </c>
      <c r="L48" s="26">
        <f t="shared" si="7"/>
        <v>2679</v>
      </c>
      <c r="M48" s="27">
        <f t="shared" si="8"/>
        <v>535.8</v>
      </c>
      <c r="N48" s="28"/>
      <c r="O48" s="63">
        <v>533</v>
      </c>
      <c r="P48" s="63">
        <v>0</v>
      </c>
      <c r="Q48" s="63">
        <v>536</v>
      </c>
      <c r="R48" s="63">
        <v>536</v>
      </c>
      <c r="S48" s="63">
        <v>0</v>
      </c>
      <c r="T48" s="63">
        <v>0</v>
      </c>
      <c r="U48" s="63">
        <v>0</v>
      </c>
      <c r="V48" s="63">
        <v>0</v>
      </c>
      <c r="W48" s="118">
        <v>0</v>
      </c>
      <c r="X48" s="118">
        <v>0</v>
      </c>
      <c r="Y48" s="118">
        <v>0</v>
      </c>
      <c r="Z48" s="118">
        <v>0</v>
      </c>
      <c r="AA48" s="118">
        <v>0</v>
      </c>
      <c r="AB48" s="118">
        <v>0</v>
      </c>
      <c r="AC48" s="118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533</v>
      </c>
      <c r="AL48" s="63">
        <v>0</v>
      </c>
      <c r="AM48" s="63">
        <v>0</v>
      </c>
      <c r="AN48" s="63">
        <v>0</v>
      </c>
      <c r="AO48" s="63">
        <v>0</v>
      </c>
      <c r="AP48" s="63">
        <v>534</v>
      </c>
      <c r="AQ48" s="63">
        <v>538</v>
      </c>
      <c r="AR48" s="63">
        <v>535</v>
      </c>
      <c r="AS48" s="63">
        <v>524</v>
      </c>
      <c r="AT48" s="63">
        <v>0</v>
      </c>
      <c r="AU48" s="160">
        <v>0</v>
      </c>
      <c r="AV48" s="28"/>
    </row>
    <row r="49" spans="1:48" ht="14.25" customHeight="1">
      <c r="A49" s="22">
        <f t="shared" si="0"/>
        <v>36</v>
      </c>
      <c r="B49" s="76" t="s">
        <v>253</v>
      </c>
      <c r="C49" s="29">
        <v>10370</v>
      </c>
      <c r="D49" s="85" t="s">
        <v>36</v>
      </c>
      <c r="E49" s="24">
        <f t="shared" si="1"/>
        <v>540</v>
      </c>
      <c r="F49" s="24" t="str">
        <f>VLOOKUP(E49,Tab!$A$2:$B$255,2,TRUE)</f>
        <v>Não</v>
      </c>
      <c r="G49" s="25">
        <f t="shared" si="2"/>
        <v>540</v>
      </c>
      <c r="H49" s="25">
        <f t="shared" si="3"/>
        <v>538</v>
      </c>
      <c r="I49" s="25">
        <f t="shared" si="4"/>
        <v>534</v>
      </c>
      <c r="J49" s="25">
        <f t="shared" si="5"/>
        <v>527</v>
      </c>
      <c r="K49" s="25">
        <f t="shared" si="6"/>
        <v>522</v>
      </c>
      <c r="L49" s="26">
        <f t="shared" si="7"/>
        <v>2661</v>
      </c>
      <c r="M49" s="27">
        <f t="shared" si="8"/>
        <v>532.2</v>
      </c>
      <c r="N49" s="28"/>
      <c r="O49" s="63">
        <v>522</v>
      </c>
      <c r="P49" s="63">
        <v>0</v>
      </c>
      <c r="Q49" s="63">
        <v>538</v>
      </c>
      <c r="R49" s="63">
        <v>534</v>
      </c>
      <c r="S49" s="63">
        <v>0</v>
      </c>
      <c r="T49" s="63">
        <v>516</v>
      </c>
      <c r="U49" s="63">
        <v>0</v>
      </c>
      <c r="V49" s="63">
        <v>0</v>
      </c>
      <c r="W49" s="118">
        <v>510</v>
      </c>
      <c r="X49" s="118">
        <v>0</v>
      </c>
      <c r="Y49" s="118">
        <v>0</v>
      </c>
      <c r="Z49" s="118">
        <v>0</v>
      </c>
      <c r="AA49" s="118">
        <v>0</v>
      </c>
      <c r="AB49" s="118">
        <v>540</v>
      </c>
      <c r="AC49" s="118">
        <v>0</v>
      </c>
      <c r="AD49" s="63">
        <v>0</v>
      </c>
      <c r="AE49" s="63">
        <v>517</v>
      </c>
      <c r="AF49" s="63">
        <v>0</v>
      </c>
      <c r="AG49" s="63">
        <v>527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455</v>
      </c>
      <c r="AR49" s="63">
        <v>0</v>
      </c>
      <c r="AS49" s="63">
        <v>0</v>
      </c>
      <c r="AT49" s="63">
        <v>0</v>
      </c>
      <c r="AU49" s="160">
        <v>0</v>
      </c>
      <c r="AV49" s="28"/>
    </row>
    <row r="50" spans="1:48" ht="14.25" customHeight="1">
      <c r="A50" s="22">
        <f t="shared" si="0"/>
        <v>37</v>
      </c>
      <c r="B50" s="31" t="s">
        <v>53</v>
      </c>
      <c r="C50" s="29">
        <v>10994</v>
      </c>
      <c r="D50" s="85" t="s">
        <v>180</v>
      </c>
      <c r="E50" s="24">
        <f t="shared" si="1"/>
        <v>531</v>
      </c>
      <c r="F50" s="24" t="str">
        <f>VLOOKUP(E50,Tab!$A$2:$B$255,2,TRUE)</f>
        <v>Não</v>
      </c>
      <c r="G50" s="25">
        <f t="shared" si="2"/>
        <v>533</v>
      </c>
      <c r="H50" s="25">
        <f t="shared" si="3"/>
        <v>531</v>
      </c>
      <c r="I50" s="25">
        <f t="shared" si="4"/>
        <v>529</v>
      </c>
      <c r="J50" s="25">
        <f t="shared" si="5"/>
        <v>528</v>
      </c>
      <c r="K50" s="25">
        <f t="shared" si="6"/>
        <v>527</v>
      </c>
      <c r="L50" s="26">
        <f t="shared" si="7"/>
        <v>2648</v>
      </c>
      <c r="M50" s="27">
        <f t="shared" si="8"/>
        <v>529.6</v>
      </c>
      <c r="N50" s="28"/>
      <c r="O50" s="63">
        <v>531</v>
      </c>
      <c r="P50" s="63">
        <v>0</v>
      </c>
      <c r="Q50" s="63">
        <v>0</v>
      </c>
      <c r="R50" s="63">
        <v>529</v>
      </c>
      <c r="S50" s="63">
        <v>0</v>
      </c>
      <c r="T50" s="63">
        <v>0</v>
      </c>
      <c r="U50" s="63">
        <v>0</v>
      </c>
      <c r="V50" s="63">
        <v>527</v>
      </c>
      <c r="W50" s="118">
        <v>0</v>
      </c>
      <c r="X50" s="118">
        <v>0</v>
      </c>
      <c r="Y50" s="118">
        <v>0</v>
      </c>
      <c r="Z50" s="118">
        <v>0</v>
      </c>
      <c r="AA50" s="118">
        <v>0</v>
      </c>
      <c r="AB50" s="118">
        <v>0</v>
      </c>
      <c r="AC50" s="118">
        <v>0</v>
      </c>
      <c r="AD50" s="63">
        <v>0</v>
      </c>
      <c r="AE50" s="63">
        <v>521</v>
      </c>
      <c r="AF50" s="63">
        <v>0</v>
      </c>
      <c r="AG50" s="63">
        <v>500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528</v>
      </c>
      <c r="AQ50" s="63">
        <v>0</v>
      </c>
      <c r="AR50" s="63">
        <v>0</v>
      </c>
      <c r="AS50" s="63">
        <v>0</v>
      </c>
      <c r="AT50" s="63">
        <v>533</v>
      </c>
      <c r="AU50" s="160">
        <v>0</v>
      </c>
      <c r="AV50" s="28"/>
    </row>
    <row r="51" spans="1:48" ht="14.25" customHeight="1">
      <c r="A51" s="22">
        <f t="shared" si="0"/>
        <v>38</v>
      </c>
      <c r="B51" s="31" t="s">
        <v>129</v>
      </c>
      <c r="C51" s="29">
        <v>10126</v>
      </c>
      <c r="D51" s="29" t="s">
        <v>115</v>
      </c>
      <c r="E51" s="24">
        <f t="shared" si="1"/>
        <v>533</v>
      </c>
      <c r="F51" s="24" t="str">
        <f>VLOOKUP(E51,Tab!$A$2:$B$255,2,TRUE)</f>
        <v>Não</v>
      </c>
      <c r="G51" s="25">
        <f t="shared" si="2"/>
        <v>538</v>
      </c>
      <c r="H51" s="25">
        <f t="shared" si="3"/>
        <v>535</v>
      </c>
      <c r="I51" s="25">
        <f t="shared" si="4"/>
        <v>533</v>
      </c>
      <c r="J51" s="25">
        <f t="shared" si="5"/>
        <v>521</v>
      </c>
      <c r="K51" s="25">
        <f t="shared" si="6"/>
        <v>516</v>
      </c>
      <c r="L51" s="26">
        <f t="shared" si="7"/>
        <v>2643</v>
      </c>
      <c r="M51" s="27">
        <f t="shared" si="8"/>
        <v>528.6</v>
      </c>
      <c r="N51" s="28"/>
      <c r="O51" s="63">
        <v>0</v>
      </c>
      <c r="P51" s="63">
        <v>0</v>
      </c>
      <c r="Q51" s="63">
        <v>0</v>
      </c>
      <c r="R51" s="63">
        <v>0</v>
      </c>
      <c r="S51" s="63">
        <v>533</v>
      </c>
      <c r="T51" s="63">
        <v>0</v>
      </c>
      <c r="U51" s="63">
        <v>0</v>
      </c>
      <c r="V51" s="63">
        <v>0</v>
      </c>
      <c r="W51" s="118">
        <v>0</v>
      </c>
      <c r="X51" s="118">
        <v>521</v>
      </c>
      <c r="Y51" s="118">
        <v>0</v>
      </c>
      <c r="Z51" s="118">
        <v>0</v>
      </c>
      <c r="AA51" s="118">
        <v>0</v>
      </c>
      <c r="AB51" s="118">
        <v>0</v>
      </c>
      <c r="AC51" s="118">
        <v>0</v>
      </c>
      <c r="AD51" s="63">
        <v>515</v>
      </c>
      <c r="AE51" s="63">
        <v>0</v>
      </c>
      <c r="AF51" s="63">
        <v>0</v>
      </c>
      <c r="AG51" s="63">
        <v>0</v>
      </c>
      <c r="AH51" s="63">
        <v>0</v>
      </c>
      <c r="AI51" s="63">
        <v>538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516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160">
        <v>535</v>
      </c>
      <c r="AV51" s="28"/>
    </row>
    <row r="52" spans="1:48" ht="14.25" customHeight="1">
      <c r="A52" s="22">
        <f t="shared" si="0"/>
        <v>39</v>
      </c>
      <c r="B52" s="31" t="s">
        <v>55</v>
      </c>
      <c r="C52" s="29">
        <v>10875</v>
      </c>
      <c r="D52" s="29" t="s">
        <v>26</v>
      </c>
      <c r="E52" s="24">
        <f t="shared" si="1"/>
        <v>532</v>
      </c>
      <c r="F52" s="24" t="str">
        <f>VLOOKUP(E52,Tab!$A$2:$B$255,2,TRUE)</f>
        <v>Não</v>
      </c>
      <c r="G52" s="25">
        <f t="shared" si="2"/>
        <v>532</v>
      </c>
      <c r="H52" s="25">
        <f t="shared" si="3"/>
        <v>532</v>
      </c>
      <c r="I52" s="25">
        <f t="shared" si="4"/>
        <v>528</v>
      </c>
      <c r="J52" s="25">
        <f t="shared" si="5"/>
        <v>528</v>
      </c>
      <c r="K52" s="25">
        <f t="shared" si="6"/>
        <v>522</v>
      </c>
      <c r="L52" s="26">
        <f t="shared" si="7"/>
        <v>2642</v>
      </c>
      <c r="M52" s="27">
        <f t="shared" si="8"/>
        <v>528.4</v>
      </c>
      <c r="N52" s="28"/>
      <c r="O52" s="63">
        <v>528</v>
      </c>
      <c r="P52" s="63">
        <v>0</v>
      </c>
      <c r="Q52" s="63">
        <v>0</v>
      </c>
      <c r="R52" s="63">
        <v>532</v>
      </c>
      <c r="S52" s="63">
        <v>0</v>
      </c>
      <c r="T52" s="63">
        <v>532</v>
      </c>
      <c r="U52" s="63">
        <v>0</v>
      </c>
      <c r="V52" s="63">
        <v>0</v>
      </c>
      <c r="W52" s="118">
        <v>522</v>
      </c>
      <c r="X52" s="118">
        <v>0</v>
      </c>
      <c r="Y52" s="118">
        <v>0</v>
      </c>
      <c r="Z52" s="118">
        <v>0</v>
      </c>
      <c r="AA52" s="118">
        <v>0</v>
      </c>
      <c r="AB52" s="118">
        <v>528</v>
      </c>
      <c r="AC52" s="118">
        <v>0</v>
      </c>
      <c r="AD52" s="63">
        <v>0</v>
      </c>
      <c r="AE52" s="63">
        <v>518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160">
        <v>0</v>
      </c>
      <c r="AV52" s="28"/>
    </row>
    <row r="53" spans="1:48" ht="14.25" customHeight="1">
      <c r="A53" s="22">
        <f t="shared" si="0"/>
        <v>40</v>
      </c>
      <c r="B53" s="31" t="s">
        <v>514</v>
      </c>
      <c r="C53" s="29">
        <v>12175</v>
      </c>
      <c r="D53" s="29" t="s">
        <v>20</v>
      </c>
      <c r="E53" s="24">
        <f t="shared" si="1"/>
        <v>537</v>
      </c>
      <c r="F53" s="24" t="str">
        <f>VLOOKUP(E53,Tab!$A$2:$B$255,2,TRUE)</f>
        <v>Não</v>
      </c>
      <c r="G53" s="25">
        <f t="shared" si="2"/>
        <v>537</v>
      </c>
      <c r="H53" s="25">
        <f t="shared" si="3"/>
        <v>533</v>
      </c>
      <c r="I53" s="25">
        <f t="shared" si="4"/>
        <v>523</v>
      </c>
      <c r="J53" s="25">
        <f t="shared" si="5"/>
        <v>521</v>
      </c>
      <c r="K53" s="25">
        <f t="shared" si="6"/>
        <v>519</v>
      </c>
      <c r="L53" s="26">
        <f t="shared" si="7"/>
        <v>2633</v>
      </c>
      <c r="M53" s="27">
        <f t="shared" si="8"/>
        <v>526.6</v>
      </c>
      <c r="N53" s="28"/>
      <c r="O53" s="63">
        <v>533</v>
      </c>
      <c r="P53" s="63">
        <v>0</v>
      </c>
      <c r="Q53" s="63">
        <v>0</v>
      </c>
      <c r="R53" s="63">
        <v>521</v>
      </c>
      <c r="S53" s="63">
        <v>0</v>
      </c>
      <c r="T53" s="63">
        <v>0</v>
      </c>
      <c r="U53" s="63">
        <v>0</v>
      </c>
      <c r="V53" s="63">
        <v>537</v>
      </c>
      <c r="W53" s="118">
        <v>523</v>
      </c>
      <c r="X53" s="118">
        <v>0</v>
      </c>
      <c r="Y53" s="118">
        <v>0</v>
      </c>
      <c r="Z53" s="118">
        <v>0</v>
      </c>
      <c r="AA53" s="118">
        <v>0</v>
      </c>
      <c r="AB53" s="118">
        <v>504</v>
      </c>
      <c r="AC53" s="118">
        <v>0</v>
      </c>
      <c r="AD53" s="63">
        <v>0</v>
      </c>
      <c r="AE53" s="63">
        <v>519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160">
        <v>0</v>
      </c>
      <c r="AV53" s="28"/>
    </row>
    <row r="54" spans="1:48" ht="14.25" customHeight="1">
      <c r="A54" s="22">
        <f t="shared" si="0"/>
        <v>41</v>
      </c>
      <c r="B54" s="31" t="s">
        <v>59</v>
      </c>
      <c r="C54" s="29">
        <v>7914</v>
      </c>
      <c r="D54" s="29" t="s">
        <v>60</v>
      </c>
      <c r="E54" s="24">
        <f t="shared" si="1"/>
        <v>546</v>
      </c>
      <c r="F54" s="24" t="str">
        <f>VLOOKUP(E54,Tab!$A$2:$B$255,2,TRUE)</f>
        <v>Não</v>
      </c>
      <c r="G54" s="25">
        <f t="shared" si="2"/>
        <v>546</v>
      </c>
      <c r="H54" s="25">
        <f t="shared" si="3"/>
        <v>533</v>
      </c>
      <c r="I54" s="25">
        <f t="shared" si="4"/>
        <v>523</v>
      </c>
      <c r="J54" s="25">
        <f t="shared" si="5"/>
        <v>522</v>
      </c>
      <c r="K54" s="25">
        <f t="shared" si="6"/>
        <v>508</v>
      </c>
      <c r="L54" s="26">
        <f t="shared" si="7"/>
        <v>2632</v>
      </c>
      <c r="M54" s="27">
        <f t="shared" si="8"/>
        <v>526.4</v>
      </c>
      <c r="N54" s="28"/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546</v>
      </c>
      <c r="V54" s="63">
        <v>0</v>
      </c>
      <c r="W54" s="118">
        <v>0</v>
      </c>
      <c r="X54" s="118">
        <v>0</v>
      </c>
      <c r="Y54" s="118">
        <v>522</v>
      </c>
      <c r="Z54" s="118">
        <v>0</v>
      </c>
      <c r="AA54" s="118">
        <v>0</v>
      </c>
      <c r="AB54" s="118">
        <v>0</v>
      </c>
      <c r="AC54" s="118">
        <v>0</v>
      </c>
      <c r="AD54" s="63">
        <v>0</v>
      </c>
      <c r="AE54" s="63">
        <v>0</v>
      </c>
      <c r="AF54" s="63">
        <v>523</v>
      </c>
      <c r="AG54" s="63">
        <v>0</v>
      </c>
      <c r="AH54" s="63">
        <v>508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533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160">
        <v>0</v>
      </c>
      <c r="AV54" s="28"/>
    </row>
    <row r="55" spans="1:48" ht="14.25" customHeight="1">
      <c r="A55" s="22">
        <f t="shared" si="0"/>
        <v>42</v>
      </c>
      <c r="B55" s="76" t="s">
        <v>315</v>
      </c>
      <c r="C55" s="29">
        <v>11170</v>
      </c>
      <c r="D55" s="85" t="s">
        <v>252</v>
      </c>
      <c r="E55" s="24">
        <f t="shared" si="1"/>
        <v>536</v>
      </c>
      <c r="F55" s="24" t="str">
        <f>VLOOKUP(E55,Tab!$A$2:$B$255,2,TRUE)</f>
        <v>Não</v>
      </c>
      <c r="G55" s="25">
        <f t="shared" si="2"/>
        <v>536</v>
      </c>
      <c r="H55" s="25">
        <f t="shared" si="3"/>
        <v>531</v>
      </c>
      <c r="I55" s="25">
        <f t="shared" si="4"/>
        <v>529</v>
      </c>
      <c r="J55" s="25">
        <f t="shared" si="5"/>
        <v>511</v>
      </c>
      <c r="K55" s="25">
        <f t="shared" si="6"/>
        <v>501</v>
      </c>
      <c r="L55" s="26">
        <f t="shared" si="7"/>
        <v>2608</v>
      </c>
      <c r="M55" s="27">
        <f t="shared" si="8"/>
        <v>521.6</v>
      </c>
      <c r="N55" s="28"/>
      <c r="O55" s="63">
        <v>529</v>
      </c>
      <c r="P55" s="63">
        <v>0</v>
      </c>
      <c r="Q55" s="63">
        <v>531</v>
      </c>
      <c r="R55" s="63">
        <v>0</v>
      </c>
      <c r="S55" s="63">
        <v>0</v>
      </c>
      <c r="T55" s="63">
        <v>501</v>
      </c>
      <c r="U55" s="63">
        <v>0</v>
      </c>
      <c r="V55" s="63">
        <v>0</v>
      </c>
      <c r="W55" s="118">
        <v>0</v>
      </c>
      <c r="X55" s="118">
        <v>0</v>
      </c>
      <c r="Y55" s="118">
        <v>0</v>
      </c>
      <c r="Z55" s="118">
        <v>0</v>
      </c>
      <c r="AA55" s="118">
        <v>0</v>
      </c>
      <c r="AB55" s="118">
        <v>0</v>
      </c>
      <c r="AC55" s="118">
        <v>0</v>
      </c>
      <c r="AD55" s="63">
        <v>0</v>
      </c>
      <c r="AE55" s="63">
        <v>536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511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479</v>
      </c>
      <c r="AR55" s="63">
        <v>0</v>
      </c>
      <c r="AS55" s="63">
        <v>0</v>
      </c>
      <c r="AT55" s="63">
        <v>0</v>
      </c>
      <c r="AU55" s="160">
        <v>0</v>
      </c>
      <c r="AV55" s="28"/>
    </row>
    <row r="56" spans="1:48" ht="14.25" customHeight="1">
      <c r="A56" s="22">
        <f t="shared" si="0"/>
        <v>43</v>
      </c>
      <c r="B56" s="76" t="s">
        <v>355</v>
      </c>
      <c r="C56" s="29">
        <v>11623</v>
      </c>
      <c r="D56" s="85" t="s">
        <v>86</v>
      </c>
      <c r="E56" s="24">
        <f t="shared" si="1"/>
        <v>526</v>
      </c>
      <c r="F56" s="24" t="str">
        <f>VLOOKUP(E56,Tab!$A$2:$B$255,2,TRUE)</f>
        <v>Não</v>
      </c>
      <c r="G56" s="25">
        <f t="shared" si="2"/>
        <v>529</v>
      </c>
      <c r="H56" s="25">
        <f t="shared" si="3"/>
        <v>526</v>
      </c>
      <c r="I56" s="25">
        <f t="shared" si="4"/>
        <v>526</v>
      </c>
      <c r="J56" s="25">
        <f t="shared" si="5"/>
        <v>514</v>
      </c>
      <c r="K56" s="25">
        <f t="shared" si="6"/>
        <v>511</v>
      </c>
      <c r="L56" s="26">
        <f t="shared" si="7"/>
        <v>2606</v>
      </c>
      <c r="M56" s="27">
        <f t="shared" si="8"/>
        <v>521.2</v>
      </c>
      <c r="N56" s="28"/>
      <c r="O56" s="63">
        <v>526</v>
      </c>
      <c r="P56" s="63">
        <v>0</v>
      </c>
      <c r="Q56" s="63">
        <v>0</v>
      </c>
      <c r="R56" s="63">
        <v>526</v>
      </c>
      <c r="S56" s="63">
        <v>0</v>
      </c>
      <c r="T56" s="63">
        <v>0</v>
      </c>
      <c r="U56" s="63">
        <v>0</v>
      </c>
      <c r="V56" s="63">
        <v>0</v>
      </c>
      <c r="W56" s="118">
        <v>0</v>
      </c>
      <c r="X56" s="118">
        <v>0</v>
      </c>
      <c r="Y56" s="118">
        <v>0</v>
      </c>
      <c r="Z56" s="118">
        <v>0</v>
      </c>
      <c r="AA56" s="118">
        <v>511</v>
      </c>
      <c r="AB56" s="118">
        <v>0</v>
      </c>
      <c r="AC56" s="118">
        <v>0</v>
      </c>
      <c r="AD56" s="63">
        <v>0</v>
      </c>
      <c r="AE56" s="63">
        <v>514</v>
      </c>
      <c r="AF56" s="63">
        <v>0</v>
      </c>
      <c r="AG56" s="63">
        <v>507</v>
      </c>
      <c r="AH56" s="63">
        <v>0</v>
      </c>
      <c r="AI56" s="63">
        <v>0</v>
      </c>
      <c r="AJ56" s="63">
        <v>529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507</v>
      </c>
      <c r="AR56" s="63">
        <v>0</v>
      </c>
      <c r="AS56" s="63">
        <v>0</v>
      </c>
      <c r="AT56" s="63">
        <v>0</v>
      </c>
      <c r="AU56" s="160">
        <v>0</v>
      </c>
      <c r="AV56" s="28"/>
    </row>
    <row r="57" spans="1:48" ht="14.25" customHeight="1">
      <c r="A57" s="22">
        <f t="shared" si="0"/>
        <v>44</v>
      </c>
      <c r="B57" s="31" t="s">
        <v>63</v>
      </c>
      <c r="C57" s="29">
        <v>10535</v>
      </c>
      <c r="D57" s="29" t="s">
        <v>17</v>
      </c>
      <c r="E57" s="24">
        <f t="shared" si="1"/>
        <v>525</v>
      </c>
      <c r="F57" s="24" t="str">
        <f>VLOOKUP(E57,Tab!$A$2:$B$255,2,TRUE)</f>
        <v>Não</v>
      </c>
      <c r="G57" s="25">
        <f t="shared" si="2"/>
        <v>525</v>
      </c>
      <c r="H57" s="25">
        <f t="shared" si="3"/>
        <v>523</v>
      </c>
      <c r="I57" s="25">
        <f t="shared" si="4"/>
        <v>522</v>
      </c>
      <c r="J57" s="25">
        <f t="shared" si="5"/>
        <v>519</v>
      </c>
      <c r="K57" s="25">
        <f t="shared" si="6"/>
        <v>516</v>
      </c>
      <c r="L57" s="26">
        <f t="shared" si="7"/>
        <v>2605</v>
      </c>
      <c r="M57" s="27">
        <f t="shared" si="8"/>
        <v>521</v>
      </c>
      <c r="N57" s="28"/>
      <c r="O57" s="63">
        <v>525</v>
      </c>
      <c r="P57" s="63">
        <v>0</v>
      </c>
      <c r="Q57" s="63">
        <v>0</v>
      </c>
      <c r="R57" s="63">
        <v>509</v>
      </c>
      <c r="S57" s="63">
        <v>0</v>
      </c>
      <c r="T57" s="63">
        <v>519</v>
      </c>
      <c r="U57" s="63">
        <v>0</v>
      </c>
      <c r="V57" s="63">
        <v>0</v>
      </c>
      <c r="W57" s="118">
        <v>523</v>
      </c>
      <c r="X57" s="118">
        <v>0</v>
      </c>
      <c r="Y57" s="118">
        <v>0</v>
      </c>
      <c r="Z57" s="118">
        <v>0</v>
      </c>
      <c r="AA57" s="118">
        <v>0</v>
      </c>
      <c r="AB57" s="118">
        <v>0</v>
      </c>
      <c r="AC57" s="118">
        <v>0</v>
      </c>
      <c r="AD57" s="63">
        <v>0</v>
      </c>
      <c r="AE57" s="63">
        <v>508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516</v>
      </c>
      <c r="AS57" s="63">
        <v>512</v>
      </c>
      <c r="AT57" s="63">
        <v>522</v>
      </c>
      <c r="AU57" s="160">
        <v>0</v>
      </c>
      <c r="AV57" s="28"/>
    </row>
    <row r="58" spans="1:48" ht="14.25" customHeight="1">
      <c r="A58" s="22">
        <f t="shared" si="0"/>
        <v>45</v>
      </c>
      <c r="B58" s="76" t="s">
        <v>327</v>
      </c>
      <c r="C58" s="29">
        <v>10885</v>
      </c>
      <c r="D58" s="85" t="s">
        <v>39</v>
      </c>
      <c r="E58" s="24">
        <f t="shared" si="1"/>
        <v>514</v>
      </c>
      <c r="F58" s="24" t="str">
        <f>VLOOKUP(E58,Tab!$A$2:$B$255,2,TRUE)</f>
        <v>Não</v>
      </c>
      <c r="G58" s="25">
        <f t="shared" si="2"/>
        <v>520</v>
      </c>
      <c r="H58" s="25">
        <f t="shared" si="3"/>
        <v>514</v>
      </c>
      <c r="I58" s="25">
        <f t="shared" si="4"/>
        <v>513</v>
      </c>
      <c r="J58" s="25">
        <f t="shared" si="5"/>
        <v>508</v>
      </c>
      <c r="K58" s="25">
        <f t="shared" si="6"/>
        <v>500</v>
      </c>
      <c r="L58" s="26">
        <f t="shared" si="7"/>
        <v>2555</v>
      </c>
      <c r="M58" s="27">
        <f t="shared" si="8"/>
        <v>511</v>
      </c>
      <c r="N58" s="28"/>
      <c r="O58" s="63">
        <v>500</v>
      </c>
      <c r="P58" s="63">
        <v>0</v>
      </c>
      <c r="Q58" s="63">
        <v>487</v>
      </c>
      <c r="R58" s="63">
        <v>0</v>
      </c>
      <c r="S58" s="63">
        <v>0</v>
      </c>
      <c r="T58" s="63">
        <v>514</v>
      </c>
      <c r="U58" s="63">
        <v>0</v>
      </c>
      <c r="V58" s="63">
        <v>0</v>
      </c>
      <c r="W58" s="118">
        <v>0</v>
      </c>
      <c r="X58" s="118">
        <v>0</v>
      </c>
      <c r="Y58" s="118">
        <v>0</v>
      </c>
      <c r="Z58" s="118">
        <v>0</v>
      </c>
      <c r="AA58" s="118">
        <v>0</v>
      </c>
      <c r="AB58" s="118">
        <v>500</v>
      </c>
      <c r="AC58" s="118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520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508</v>
      </c>
      <c r="AR58" s="63">
        <v>0</v>
      </c>
      <c r="AS58" s="63">
        <v>513</v>
      </c>
      <c r="AT58" s="63">
        <v>0</v>
      </c>
      <c r="AU58" s="160">
        <v>0</v>
      </c>
      <c r="AV58" s="28"/>
    </row>
    <row r="59" spans="1:48" ht="14.25" customHeight="1">
      <c r="A59" s="22">
        <f t="shared" si="0"/>
        <v>46</v>
      </c>
      <c r="B59" s="32" t="s">
        <v>172</v>
      </c>
      <c r="C59" s="68">
        <v>7913</v>
      </c>
      <c r="D59" s="84" t="s">
        <v>60</v>
      </c>
      <c r="E59" s="24">
        <f t="shared" si="1"/>
        <v>515</v>
      </c>
      <c r="F59" s="24" t="str">
        <f>VLOOKUP(E59,Tab!$A$2:$B$255,2,TRUE)</f>
        <v>Não</v>
      </c>
      <c r="G59" s="25">
        <f t="shared" si="2"/>
        <v>515</v>
      </c>
      <c r="H59" s="25">
        <f t="shared" si="3"/>
        <v>515</v>
      </c>
      <c r="I59" s="25">
        <f t="shared" si="4"/>
        <v>507</v>
      </c>
      <c r="J59" s="25">
        <f t="shared" si="5"/>
        <v>498</v>
      </c>
      <c r="K59" s="25">
        <f t="shared" si="6"/>
        <v>498</v>
      </c>
      <c r="L59" s="26">
        <f t="shared" si="7"/>
        <v>2533</v>
      </c>
      <c r="M59" s="27">
        <f t="shared" si="8"/>
        <v>506.6</v>
      </c>
      <c r="N59" s="28"/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498</v>
      </c>
      <c r="V59" s="63">
        <v>0</v>
      </c>
      <c r="W59" s="118">
        <v>0</v>
      </c>
      <c r="X59" s="118">
        <v>0</v>
      </c>
      <c r="Y59" s="118">
        <v>515</v>
      </c>
      <c r="Z59" s="118">
        <v>0</v>
      </c>
      <c r="AA59" s="118">
        <v>0</v>
      </c>
      <c r="AB59" s="118">
        <v>0</v>
      </c>
      <c r="AC59" s="118">
        <v>0</v>
      </c>
      <c r="AD59" s="63">
        <v>0</v>
      </c>
      <c r="AE59" s="63">
        <v>0</v>
      </c>
      <c r="AF59" s="63">
        <v>515</v>
      </c>
      <c r="AG59" s="63">
        <v>0</v>
      </c>
      <c r="AH59" s="63">
        <v>498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507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160">
        <v>0</v>
      </c>
      <c r="AV59" s="28"/>
    </row>
    <row r="60" spans="1:48" ht="14.25" customHeight="1">
      <c r="A60" s="22">
        <f t="shared" si="0"/>
        <v>47</v>
      </c>
      <c r="B60" s="23" t="s">
        <v>67</v>
      </c>
      <c r="C60" s="54">
        <v>7503</v>
      </c>
      <c r="D60" s="54" t="s">
        <v>49</v>
      </c>
      <c r="E60" s="24">
        <f t="shared" si="1"/>
        <v>500</v>
      </c>
      <c r="F60" s="24" t="str">
        <f>VLOOKUP(E60,Tab!$A$2:$B$255,2,TRUE)</f>
        <v>Não</v>
      </c>
      <c r="G60" s="25">
        <f t="shared" si="2"/>
        <v>512</v>
      </c>
      <c r="H60" s="25">
        <f t="shared" si="3"/>
        <v>508</v>
      </c>
      <c r="I60" s="25">
        <f t="shared" si="4"/>
        <v>504</v>
      </c>
      <c r="J60" s="25">
        <f t="shared" si="5"/>
        <v>500</v>
      </c>
      <c r="K60" s="25">
        <f t="shared" si="6"/>
        <v>499</v>
      </c>
      <c r="L60" s="26">
        <f t="shared" si="7"/>
        <v>2523</v>
      </c>
      <c r="M60" s="27">
        <f t="shared" si="8"/>
        <v>504.6</v>
      </c>
      <c r="N60" s="28"/>
      <c r="O60" s="63">
        <v>0</v>
      </c>
      <c r="P60" s="63">
        <v>0</v>
      </c>
      <c r="Q60" s="63">
        <v>500</v>
      </c>
      <c r="R60" s="63">
        <v>0</v>
      </c>
      <c r="S60" s="63">
        <v>0</v>
      </c>
      <c r="T60" s="63">
        <v>496</v>
      </c>
      <c r="U60" s="63">
        <v>0</v>
      </c>
      <c r="V60" s="63">
        <v>0</v>
      </c>
      <c r="W60" s="118">
        <v>481</v>
      </c>
      <c r="X60" s="118">
        <v>0</v>
      </c>
      <c r="Y60" s="118">
        <v>0</v>
      </c>
      <c r="Z60" s="118">
        <v>0</v>
      </c>
      <c r="AA60" s="118">
        <v>0</v>
      </c>
      <c r="AB60" s="118">
        <v>489</v>
      </c>
      <c r="AC60" s="118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499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512</v>
      </c>
      <c r="AR60" s="63">
        <v>481</v>
      </c>
      <c r="AS60" s="63">
        <v>508</v>
      </c>
      <c r="AT60" s="63">
        <v>504</v>
      </c>
      <c r="AU60" s="160">
        <v>0</v>
      </c>
      <c r="AV60" s="28"/>
    </row>
    <row r="61" spans="1:48" ht="14.25" customHeight="1">
      <c r="A61" s="22">
        <f t="shared" si="0"/>
        <v>48</v>
      </c>
      <c r="B61" s="76" t="s">
        <v>524</v>
      </c>
      <c r="C61" s="29">
        <v>12204</v>
      </c>
      <c r="D61" s="85" t="s">
        <v>20</v>
      </c>
      <c r="E61" s="24">
        <f t="shared" si="1"/>
        <v>522</v>
      </c>
      <c r="F61" s="24" t="str">
        <f>VLOOKUP(E61,Tab!$A$2:$B$255,2,TRUE)</f>
        <v>Não</v>
      </c>
      <c r="G61" s="25">
        <f t="shared" si="2"/>
        <v>522</v>
      </c>
      <c r="H61" s="25">
        <f t="shared" si="3"/>
        <v>506</v>
      </c>
      <c r="I61" s="25">
        <f t="shared" si="4"/>
        <v>503</v>
      </c>
      <c r="J61" s="25">
        <f t="shared" si="5"/>
        <v>496</v>
      </c>
      <c r="K61" s="25">
        <f t="shared" si="6"/>
        <v>493</v>
      </c>
      <c r="L61" s="26">
        <f t="shared" si="7"/>
        <v>2520</v>
      </c>
      <c r="M61" s="27">
        <f t="shared" si="8"/>
        <v>504</v>
      </c>
      <c r="N61" s="28"/>
      <c r="O61" s="63">
        <v>493</v>
      </c>
      <c r="P61" s="63">
        <v>0</v>
      </c>
      <c r="Q61" s="63">
        <v>522</v>
      </c>
      <c r="R61" s="63">
        <v>496</v>
      </c>
      <c r="S61" s="63">
        <v>0</v>
      </c>
      <c r="T61" s="63">
        <v>503</v>
      </c>
      <c r="U61" s="63">
        <v>0</v>
      </c>
      <c r="V61" s="63">
        <v>471</v>
      </c>
      <c r="W61" s="118">
        <v>506</v>
      </c>
      <c r="X61" s="118">
        <v>0</v>
      </c>
      <c r="Y61" s="118">
        <v>0</v>
      </c>
      <c r="Z61" s="118">
        <v>0</v>
      </c>
      <c r="AA61" s="118">
        <v>0</v>
      </c>
      <c r="AB61" s="118">
        <v>493</v>
      </c>
      <c r="AC61" s="118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160">
        <v>0</v>
      </c>
      <c r="AV61" s="28"/>
    </row>
    <row r="62" spans="1:48" ht="14.25" customHeight="1">
      <c r="A62" s="22">
        <f t="shared" si="0"/>
        <v>49</v>
      </c>
      <c r="B62" s="31" t="s">
        <v>155</v>
      </c>
      <c r="C62" s="29">
        <v>10162</v>
      </c>
      <c r="D62" s="29" t="s">
        <v>115</v>
      </c>
      <c r="E62" s="24">
        <f t="shared" si="1"/>
        <v>511</v>
      </c>
      <c r="F62" s="24" t="str">
        <f>VLOOKUP(E62,Tab!$A$2:$B$255,2,TRUE)</f>
        <v>Não</v>
      </c>
      <c r="G62" s="25">
        <f t="shared" si="2"/>
        <v>512</v>
      </c>
      <c r="H62" s="25">
        <f t="shared" si="3"/>
        <v>511</v>
      </c>
      <c r="I62" s="25">
        <f t="shared" si="4"/>
        <v>502</v>
      </c>
      <c r="J62" s="25">
        <f t="shared" si="5"/>
        <v>494</v>
      </c>
      <c r="K62" s="25">
        <f t="shared" si="6"/>
        <v>487</v>
      </c>
      <c r="L62" s="26">
        <f t="shared" si="7"/>
        <v>2506</v>
      </c>
      <c r="M62" s="27">
        <f t="shared" si="8"/>
        <v>501.2</v>
      </c>
      <c r="N62" s="28"/>
      <c r="O62" s="63">
        <v>0</v>
      </c>
      <c r="P62" s="63">
        <v>511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118">
        <v>0</v>
      </c>
      <c r="X62" s="118">
        <v>487</v>
      </c>
      <c r="Y62" s="118">
        <v>0</v>
      </c>
      <c r="Z62" s="118">
        <v>0</v>
      </c>
      <c r="AA62" s="118">
        <v>0</v>
      </c>
      <c r="AB62" s="118">
        <v>0</v>
      </c>
      <c r="AC62" s="118">
        <v>0</v>
      </c>
      <c r="AD62" s="63">
        <v>487</v>
      </c>
      <c r="AE62" s="63">
        <v>0</v>
      </c>
      <c r="AF62" s="63">
        <v>0</v>
      </c>
      <c r="AG62" s="63">
        <v>0</v>
      </c>
      <c r="AH62" s="63">
        <v>0</v>
      </c>
      <c r="AI62" s="63">
        <v>494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512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160">
        <v>502</v>
      </c>
      <c r="AV62" s="28"/>
    </row>
    <row r="63" spans="1:48" ht="14.25" customHeight="1">
      <c r="A63" s="22">
        <f t="shared" si="0"/>
        <v>50</v>
      </c>
      <c r="B63" s="31" t="s">
        <v>169</v>
      </c>
      <c r="C63" s="29">
        <v>11306</v>
      </c>
      <c r="D63" s="29" t="s">
        <v>170</v>
      </c>
      <c r="E63" s="24">
        <f t="shared" si="1"/>
        <v>518</v>
      </c>
      <c r="F63" s="24" t="str">
        <f>VLOOKUP(E63,Tab!$A$2:$B$255,2,TRUE)</f>
        <v>Não</v>
      </c>
      <c r="G63" s="25">
        <f t="shared" si="2"/>
        <v>518</v>
      </c>
      <c r="H63" s="25">
        <f t="shared" si="3"/>
        <v>502</v>
      </c>
      <c r="I63" s="25">
        <f t="shared" si="4"/>
        <v>501</v>
      </c>
      <c r="J63" s="25">
        <f t="shared" si="5"/>
        <v>500</v>
      </c>
      <c r="K63" s="25">
        <f t="shared" si="6"/>
        <v>478</v>
      </c>
      <c r="L63" s="26">
        <f t="shared" si="7"/>
        <v>2499</v>
      </c>
      <c r="M63" s="27">
        <f t="shared" si="8"/>
        <v>499.8</v>
      </c>
      <c r="N63" s="28"/>
      <c r="O63" s="63">
        <v>501</v>
      </c>
      <c r="P63" s="63">
        <v>0</v>
      </c>
      <c r="Q63" s="63">
        <v>0</v>
      </c>
      <c r="R63" s="63">
        <v>478</v>
      </c>
      <c r="S63" s="63">
        <v>0</v>
      </c>
      <c r="T63" s="63">
        <v>227</v>
      </c>
      <c r="U63" s="63">
        <v>0</v>
      </c>
      <c r="V63" s="63">
        <v>518</v>
      </c>
      <c r="W63" s="118">
        <v>0</v>
      </c>
      <c r="X63" s="118">
        <v>0</v>
      </c>
      <c r="Y63" s="118">
        <v>0</v>
      </c>
      <c r="Z63" s="118">
        <v>0</v>
      </c>
      <c r="AA63" s="118">
        <v>0</v>
      </c>
      <c r="AB63" s="118">
        <v>500</v>
      </c>
      <c r="AC63" s="118">
        <v>0</v>
      </c>
      <c r="AD63" s="63">
        <v>0</v>
      </c>
      <c r="AE63" s="63">
        <v>0</v>
      </c>
      <c r="AF63" s="63">
        <v>0</v>
      </c>
      <c r="AG63" s="63">
        <v>502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160">
        <v>0</v>
      </c>
      <c r="AV63" s="28"/>
    </row>
    <row r="64" spans="1:48" ht="14.25" customHeight="1">
      <c r="A64" s="22">
        <f t="shared" si="0"/>
        <v>51</v>
      </c>
      <c r="B64" s="76" t="s">
        <v>411</v>
      </c>
      <c r="C64" s="29">
        <v>11860</v>
      </c>
      <c r="D64" s="85" t="s">
        <v>17</v>
      </c>
      <c r="E64" s="24">
        <f t="shared" si="1"/>
        <v>495</v>
      </c>
      <c r="F64" s="24" t="e">
        <f>VLOOKUP(E64,Tab!$A$2:$B$255,2,TRUE)</f>
        <v>#N/A</v>
      </c>
      <c r="G64" s="25">
        <f t="shared" si="2"/>
        <v>495</v>
      </c>
      <c r="H64" s="25">
        <f t="shared" si="3"/>
        <v>493</v>
      </c>
      <c r="I64" s="25">
        <f t="shared" si="4"/>
        <v>492</v>
      </c>
      <c r="J64" s="25">
        <f t="shared" si="5"/>
        <v>492</v>
      </c>
      <c r="K64" s="25">
        <f t="shared" si="6"/>
        <v>473</v>
      </c>
      <c r="L64" s="26">
        <f t="shared" si="7"/>
        <v>2445</v>
      </c>
      <c r="M64" s="27">
        <f t="shared" si="8"/>
        <v>489</v>
      </c>
      <c r="N64" s="28"/>
      <c r="O64" s="63">
        <v>466</v>
      </c>
      <c r="P64" s="63">
        <v>0</v>
      </c>
      <c r="Q64" s="63">
        <v>0</v>
      </c>
      <c r="R64" s="63">
        <v>0</v>
      </c>
      <c r="S64" s="63">
        <v>0</v>
      </c>
      <c r="T64" s="63">
        <v>495</v>
      </c>
      <c r="U64" s="63">
        <v>0</v>
      </c>
      <c r="V64" s="63">
        <v>0</v>
      </c>
      <c r="W64" s="118">
        <v>493</v>
      </c>
      <c r="X64" s="118">
        <v>0</v>
      </c>
      <c r="Y64" s="118">
        <v>0</v>
      </c>
      <c r="Z64" s="118">
        <v>0</v>
      </c>
      <c r="AA64" s="118">
        <v>0</v>
      </c>
      <c r="AB64" s="118">
        <v>0</v>
      </c>
      <c r="AC64" s="118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473</v>
      </c>
      <c r="AL64" s="63">
        <v>0</v>
      </c>
      <c r="AM64" s="63">
        <v>0</v>
      </c>
      <c r="AN64" s="63">
        <v>0</v>
      </c>
      <c r="AO64" s="63">
        <v>0</v>
      </c>
      <c r="AP64" s="63">
        <v>492</v>
      </c>
      <c r="AQ64" s="63">
        <v>463</v>
      </c>
      <c r="AR64" s="63">
        <v>0</v>
      </c>
      <c r="AS64" s="63">
        <v>492</v>
      </c>
      <c r="AT64" s="63">
        <v>0</v>
      </c>
      <c r="AU64" s="160">
        <v>0</v>
      </c>
      <c r="AV64" s="28"/>
    </row>
    <row r="65" spans="1:48" ht="14.25" customHeight="1">
      <c r="A65" s="22">
        <f t="shared" si="0"/>
        <v>52</v>
      </c>
      <c r="B65" s="76" t="s">
        <v>305</v>
      </c>
      <c r="C65" s="29">
        <v>7446</v>
      </c>
      <c r="D65" s="85" t="s">
        <v>49</v>
      </c>
      <c r="E65" s="24">
        <f t="shared" si="1"/>
        <v>481</v>
      </c>
      <c r="F65" s="24" t="e">
        <f>VLOOKUP(E65,Tab!$A$2:$B$255,2,TRUE)</f>
        <v>#N/A</v>
      </c>
      <c r="G65" s="25">
        <f t="shared" si="2"/>
        <v>492</v>
      </c>
      <c r="H65" s="25">
        <f t="shared" si="3"/>
        <v>491</v>
      </c>
      <c r="I65" s="25">
        <f t="shared" si="4"/>
        <v>488</v>
      </c>
      <c r="J65" s="25">
        <f t="shared" si="5"/>
        <v>484</v>
      </c>
      <c r="K65" s="25">
        <f t="shared" si="6"/>
        <v>483</v>
      </c>
      <c r="L65" s="26">
        <f t="shared" si="7"/>
        <v>2438</v>
      </c>
      <c r="M65" s="27">
        <f t="shared" si="8"/>
        <v>487.6</v>
      </c>
      <c r="N65" s="28"/>
      <c r="O65" s="63">
        <v>480</v>
      </c>
      <c r="P65" s="63">
        <v>0</v>
      </c>
      <c r="Q65" s="63">
        <v>0</v>
      </c>
      <c r="R65" s="63">
        <v>0</v>
      </c>
      <c r="S65" s="63">
        <v>0</v>
      </c>
      <c r="T65" s="63">
        <v>481</v>
      </c>
      <c r="U65" s="63">
        <v>0</v>
      </c>
      <c r="V65" s="63">
        <v>0</v>
      </c>
      <c r="W65" s="118">
        <v>0</v>
      </c>
      <c r="X65" s="118">
        <v>0</v>
      </c>
      <c r="Y65" s="118">
        <v>0</v>
      </c>
      <c r="Z65" s="118">
        <v>0</v>
      </c>
      <c r="AA65" s="118">
        <v>0</v>
      </c>
      <c r="AB65" s="118">
        <v>0</v>
      </c>
      <c r="AC65" s="118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492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483</v>
      </c>
      <c r="AR65" s="63">
        <v>491</v>
      </c>
      <c r="AS65" s="63">
        <v>484</v>
      </c>
      <c r="AT65" s="63">
        <v>488</v>
      </c>
      <c r="AU65" s="160">
        <v>0</v>
      </c>
      <c r="AV65" s="28"/>
    </row>
    <row r="66" spans="1:48" ht="14.25" customHeight="1">
      <c r="A66" s="22">
        <f t="shared" si="0"/>
        <v>53</v>
      </c>
      <c r="B66" s="76" t="s">
        <v>322</v>
      </c>
      <c r="C66" s="29">
        <v>1945</v>
      </c>
      <c r="D66" s="85" t="s">
        <v>62</v>
      </c>
      <c r="E66" s="24">
        <f t="shared" si="1"/>
        <v>475</v>
      </c>
      <c r="F66" s="24" t="e">
        <f>VLOOKUP(E66,Tab!$A$2:$B$255,2,TRUE)</f>
        <v>#N/A</v>
      </c>
      <c r="G66" s="25">
        <f t="shared" si="2"/>
        <v>487</v>
      </c>
      <c r="H66" s="25">
        <f t="shared" si="3"/>
        <v>475</v>
      </c>
      <c r="I66" s="25">
        <f t="shared" si="4"/>
        <v>472</v>
      </c>
      <c r="J66" s="25">
        <f t="shared" si="5"/>
        <v>464</v>
      </c>
      <c r="K66" s="25">
        <f t="shared" si="6"/>
        <v>444</v>
      </c>
      <c r="L66" s="26">
        <f t="shared" si="7"/>
        <v>2342</v>
      </c>
      <c r="M66" s="27">
        <f t="shared" si="8"/>
        <v>468.4</v>
      </c>
      <c r="N66" s="28"/>
      <c r="O66" s="63">
        <v>475</v>
      </c>
      <c r="P66" s="63">
        <v>0</v>
      </c>
      <c r="Q66" s="63">
        <v>0</v>
      </c>
      <c r="R66" s="63">
        <v>0</v>
      </c>
      <c r="S66" s="63">
        <v>0</v>
      </c>
      <c r="T66" s="63">
        <v>464</v>
      </c>
      <c r="U66" s="63">
        <v>0</v>
      </c>
      <c r="V66" s="63">
        <v>0</v>
      </c>
      <c r="W66" s="118">
        <v>0</v>
      </c>
      <c r="X66" s="118">
        <v>0</v>
      </c>
      <c r="Y66" s="118">
        <v>0</v>
      </c>
      <c r="Z66" s="118">
        <v>0</v>
      </c>
      <c r="AA66" s="118">
        <v>0</v>
      </c>
      <c r="AB66" s="118">
        <v>0</v>
      </c>
      <c r="AC66" s="118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472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487</v>
      </c>
      <c r="AS66" s="63">
        <v>0</v>
      </c>
      <c r="AT66" s="63">
        <v>444</v>
      </c>
      <c r="AU66" s="160">
        <v>0</v>
      </c>
      <c r="AV66" s="28"/>
    </row>
    <row r="67" spans="1:48" ht="14.25" customHeight="1">
      <c r="A67" s="22">
        <f t="shared" si="0"/>
        <v>54</v>
      </c>
      <c r="B67" s="76" t="s">
        <v>342</v>
      </c>
      <c r="C67" s="29">
        <v>11077</v>
      </c>
      <c r="D67" s="85" t="s">
        <v>36</v>
      </c>
      <c r="E67" s="24">
        <f t="shared" si="1"/>
        <v>456</v>
      </c>
      <c r="F67" s="24" t="e">
        <f>VLOOKUP(E67,Tab!$A$2:$B$255,2,TRUE)</f>
        <v>#N/A</v>
      </c>
      <c r="G67" s="25">
        <f t="shared" si="2"/>
        <v>484</v>
      </c>
      <c r="H67" s="25">
        <f t="shared" si="3"/>
        <v>469</v>
      </c>
      <c r="I67" s="25">
        <f t="shared" si="4"/>
        <v>465</v>
      </c>
      <c r="J67" s="25">
        <f t="shared" si="5"/>
        <v>462</v>
      </c>
      <c r="K67" s="25">
        <f t="shared" si="6"/>
        <v>456</v>
      </c>
      <c r="L67" s="26">
        <f t="shared" si="7"/>
        <v>2336</v>
      </c>
      <c r="M67" s="27">
        <f t="shared" si="8"/>
        <v>467.2</v>
      </c>
      <c r="N67" s="28"/>
      <c r="O67" s="63">
        <v>439</v>
      </c>
      <c r="P67" s="63">
        <v>0</v>
      </c>
      <c r="Q67" s="63">
        <v>413</v>
      </c>
      <c r="R67" s="63">
        <v>455</v>
      </c>
      <c r="S67" s="63">
        <v>0</v>
      </c>
      <c r="T67" s="63">
        <v>411</v>
      </c>
      <c r="U67" s="63">
        <v>0</v>
      </c>
      <c r="V67" s="63">
        <v>442</v>
      </c>
      <c r="W67" s="118">
        <v>456</v>
      </c>
      <c r="X67" s="118">
        <v>0</v>
      </c>
      <c r="Y67" s="118">
        <v>0</v>
      </c>
      <c r="Z67" s="118">
        <v>0</v>
      </c>
      <c r="AA67" s="118">
        <v>0</v>
      </c>
      <c r="AB67" s="118">
        <v>436</v>
      </c>
      <c r="AC67" s="118">
        <v>0</v>
      </c>
      <c r="AD67" s="63">
        <v>0</v>
      </c>
      <c r="AE67" s="63">
        <v>420</v>
      </c>
      <c r="AF67" s="63">
        <v>0</v>
      </c>
      <c r="AG67" s="63">
        <v>434</v>
      </c>
      <c r="AH67" s="63">
        <v>0</v>
      </c>
      <c r="AI67" s="63">
        <v>0</v>
      </c>
      <c r="AJ67" s="63">
        <v>0</v>
      </c>
      <c r="AK67" s="63">
        <v>451</v>
      </c>
      <c r="AL67" s="63">
        <v>0</v>
      </c>
      <c r="AM67" s="63">
        <v>0</v>
      </c>
      <c r="AN67" s="63">
        <v>0</v>
      </c>
      <c r="AO67" s="63">
        <v>0</v>
      </c>
      <c r="AP67" s="63">
        <v>465</v>
      </c>
      <c r="AQ67" s="63">
        <v>451</v>
      </c>
      <c r="AR67" s="63">
        <v>484</v>
      </c>
      <c r="AS67" s="63">
        <v>469</v>
      </c>
      <c r="AT67" s="63">
        <v>462</v>
      </c>
      <c r="AU67" s="160">
        <v>0</v>
      </c>
      <c r="AV67" s="28"/>
    </row>
    <row r="68" spans="1:48" ht="14.25" customHeight="1">
      <c r="A68" s="22">
        <f t="shared" si="0"/>
        <v>55</v>
      </c>
      <c r="B68" s="23" t="s">
        <v>31</v>
      </c>
      <c r="C68" s="54">
        <v>787</v>
      </c>
      <c r="D68" s="54" t="s">
        <v>26</v>
      </c>
      <c r="E68" s="24">
        <f t="shared" si="1"/>
        <v>557</v>
      </c>
      <c r="F68" s="24" t="str">
        <f>VLOOKUP(E68,Tab!$A$2:$B$255,2,TRUE)</f>
        <v>Não</v>
      </c>
      <c r="G68" s="25">
        <f t="shared" si="2"/>
        <v>563</v>
      </c>
      <c r="H68" s="25">
        <f t="shared" si="3"/>
        <v>557</v>
      </c>
      <c r="I68" s="25">
        <f t="shared" si="4"/>
        <v>549</v>
      </c>
      <c r="J68" s="25">
        <f t="shared" si="5"/>
        <v>549</v>
      </c>
      <c r="K68" s="25">
        <f t="shared" si="6"/>
        <v>0</v>
      </c>
      <c r="L68" s="26">
        <f t="shared" si="7"/>
        <v>2218</v>
      </c>
      <c r="M68" s="27">
        <f t="shared" si="8"/>
        <v>443.6</v>
      </c>
      <c r="N68" s="28"/>
      <c r="O68" s="63">
        <v>549</v>
      </c>
      <c r="P68" s="63">
        <v>0</v>
      </c>
      <c r="Q68" s="63">
        <v>0</v>
      </c>
      <c r="R68" s="63">
        <v>0</v>
      </c>
      <c r="S68" s="63">
        <v>0</v>
      </c>
      <c r="T68" s="63">
        <v>557</v>
      </c>
      <c r="U68" s="63">
        <v>0</v>
      </c>
      <c r="V68" s="63">
        <v>0</v>
      </c>
      <c r="W68" s="118">
        <v>0</v>
      </c>
      <c r="X68" s="118">
        <v>0</v>
      </c>
      <c r="Y68" s="118">
        <v>0</v>
      </c>
      <c r="Z68" s="118">
        <v>0</v>
      </c>
      <c r="AA68" s="118">
        <v>0</v>
      </c>
      <c r="AB68" s="118">
        <v>0</v>
      </c>
      <c r="AC68" s="118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563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549</v>
      </c>
      <c r="AS68" s="63">
        <v>0</v>
      </c>
      <c r="AT68" s="63">
        <v>0</v>
      </c>
      <c r="AU68" s="160">
        <v>0</v>
      </c>
      <c r="AV68" s="28"/>
    </row>
    <row r="69" spans="1:48" ht="14.25" customHeight="1">
      <c r="A69" s="22">
        <f t="shared" si="0"/>
        <v>56</v>
      </c>
      <c r="B69" s="31" t="s">
        <v>55</v>
      </c>
      <c r="C69" s="29">
        <v>779</v>
      </c>
      <c r="D69" s="29" t="s">
        <v>36</v>
      </c>
      <c r="E69" s="24">
        <f t="shared" si="1"/>
        <v>544</v>
      </c>
      <c r="F69" s="24" t="str">
        <f>VLOOKUP(E69,Tab!$A$2:$B$255,2,TRUE)</f>
        <v>Não</v>
      </c>
      <c r="G69" s="25">
        <f t="shared" si="2"/>
        <v>544</v>
      </c>
      <c r="H69" s="25">
        <f t="shared" si="3"/>
        <v>541</v>
      </c>
      <c r="I69" s="25">
        <f t="shared" si="4"/>
        <v>541</v>
      </c>
      <c r="J69" s="25">
        <f t="shared" si="5"/>
        <v>540</v>
      </c>
      <c r="K69" s="25">
        <f t="shared" si="6"/>
        <v>0</v>
      </c>
      <c r="L69" s="26">
        <f t="shared" si="7"/>
        <v>2166</v>
      </c>
      <c r="M69" s="27">
        <f t="shared" si="8"/>
        <v>433.2</v>
      </c>
      <c r="N69" s="28"/>
      <c r="O69" s="63">
        <v>540</v>
      </c>
      <c r="P69" s="63">
        <v>0</v>
      </c>
      <c r="Q69" s="63">
        <v>0</v>
      </c>
      <c r="R69" s="63">
        <v>0</v>
      </c>
      <c r="S69" s="63">
        <v>0</v>
      </c>
      <c r="T69" s="63">
        <v>541</v>
      </c>
      <c r="U69" s="63">
        <v>0</v>
      </c>
      <c r="V69" s="63">
        <v>0</v>
      </c>
      <c r="W69" s="118">
        <v>544</v>
      </c>
      <c r="X69" s="118">
        <v>0</v>
      </c>
      <c r="Y69" s="118">
        <v>0</v>
      </c>
      <c r="Z69" s="118">
        <v>0</v>
      </c>
      <c r="AA69" s="118">
        <v>0</v>
      </c>
      <c r="AB69" s="118">
        <v>541</v>
      </c>
      <c r="AC69" s="118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160">
        <v>0</v>
      </c>
      <c r="AV69" s="28"/>
    </row>
    <row r="70" spans="1:48" ht="14.25" customHeight="1">
      <c r="A70" s="22">
        <f t="shared" si="0"/>
        <v>57</v>
      </c>
      <c r="B70" s="23" t="s">
        <v>89</v>
      </c>
      <c r="C70" s="54">
        <v>16</v>
      </c>
      <c r="D70" s="54" t="s">
        <v>17</v>
      </c>
      <c r="E70" s="24">
        <f t="shared" si="1"/>
        <v>543</v>
      </c>
      <c r="F70" s="24" t="str">
        <f>VLOOKUP(E70,Tab!$A$2:$B$255,2,TRUE)</f>
        <v>Não</v>
      </c>
      <c r="G70" s="25">
        <f t="shared" si="2"/>
        <v>551</v>
      </c>
      <c r="H70" s="25">
        <f t="shared" si="3"/>
        <v>543</v>
      </c>
      <c r="I70" s="25">
        <f t="shared" si="4"/>
        <v>532</v>
      </c>
      <c r="J70" s="25">
        <f t="shared" si="5"/>
        <v>507</v>
      </c>
      <c r="K70" s="25">
        <f t="shared" si="6"/>
        <v>0</v>
      </c>
      <c r="L70" s="26">
        <f t="shared" si="7"/>
        <v>2133</v>
      </c>
      <c r="M70" s="27">
        <f t="shared" si="8"/>
        <v>426.6</v>
      </c>
      <c r="N70" s="28"/>
      <c r="O70" s="63">
        <v>532</v>
      </c>
      <c r="P70" s="63">
        <v>0</v>
      </c>
      <c r="Q70" s="63">
        <v>0</v>
      </c>
      <c r="R70" s="63">
        <v>0</v>
      </c>
      <c r="S70" s="63">
        <v>0</v>
      </c>
      <c r="T70" s="63">
        <v>507</v>
      </c>
      <c r="U70" s="63">
        <v>0</v>
      </c>
      <c r="V70" s="63">
        <v>0</v>
      </c>
      <c r="W70" s="118">
        <v>543</v>
      </c>
      <c r="X70" s="118">
        <v>0</v>
      </c>
      <c r="Y70" s="118">
        <v>0</v>
      </c>
      <c r="Z70" s="118">
        <v>0</v>
      </c>
      <c r="AA70" s="118">
        <v>0</v>
      </c>
      <c r="AB70" s="118">
        <v>0</v>
      </c>
      <c r="AC70" s="118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551</v>
      </c>
      <c r="AT70" s="63">
        <v>0</v>
      </c>
      <c r="AU70" s="160">
        <v>0</v>
      </c>
      <c r="AV70" s="28"/>
    </row>
    <row r="71" spans="1:48" ht="14.25" customHeight="1">
      <c r="A71" s="22">
        <f t="shared" si="0"/>
        <v>58</v>
      </c>
      <c r="B71" s="31" t="s">
        <v>130</v>
      </c>
      <c r="C71" s="29">
        <v>62</v>
      </c>
      <c r="D71" s="29" t="s">
        <v>36</v>
      </c>
      <c r="E71" s="24">
        <f t="shared" si="1"/>
        <v>531</v>
      </c>
      <c r="F71" s="24" t="str">
        <f>VLOOKUP(E71,Tab!$A$2:$B$255,2,TRUE)</f>
        <v>Não</v>
      </c>
      <c r="G71" s="25">
        <f t="shared" si="2"/>
        <v>536</v>
      </c>
      <c r="H71" s="25">
        <f t="shared" si="3"/>
        <v>531</v>
      </c>
      <c r="I71" s="25">
        <f t="shared" si="4"/>
        <v>529</v>
      </c>
      <c r="J71" s="25">
        <f t="shared" si="5"/>
        <v>522</v>
      </c>
      <c r="K71" s="25">
        <f t="shared" si="6"/>
        <v>0</v>
      </c>
      <c r="L71" s="26">
        <f t="shared" si="7"/>
        <v>2118</v>
      </c>
      <c r="M71" s="27">
        <f t="shared" si="8"/>
        <v>423.6</v>
      </c>
      <c r="N71" s="28"/>
      <c r="O71" s="63">
        <v>531</v>
      </c>
      <c r="P71" s="63">
        <v>0</v>
      </c>
      <c r="Q71" s="63">
        <v>0</v>
      </c>
      <c r="R71" s="63">
        <v>0</v>
      </c>
      <c r="S71" s="63">
        <v>0</v>
      </c>
      <c r="T71" s="63">
        <v>522</v>
      </c>
      <c r="U71" s="63">
        <v>0</v>
      </c>
      <c r="V71" s="63">
        <v>0</v>
      </c>
      <c r="W71" s="118">
        <v>0</v>
      </c>
      <c r="X71" s="118">
        <v>0</v>
      </c>
      <c r="Y71" s="118">
        <v>0</v>
      </c>
      <c r="Z71" s="118">
        <v>0</v>
      </c>
      <c r="AA71" s="118">
        <v>0</v>
      </c>
      <c r="AB71" s="118">
        <v>529</v>
      </c>
      <c r="AC71" s="118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0</v>
      </c>
      <c r="AP71" s="63">
        <v>0</v>
      </c>
      <c r="AQ71" s="63">
        <v>536</v>
      </c>
      <c r="AR71" s="63">
        <v>0</v>
      </c>
      <c r="AS71" s="63">
        <v>0</v>
      </c>
      <c r="AT71" s="63">
        <v>0</v>
      </c>
      <c r="AU71" s="160">
        <v>0</v>
      </c>
      <c r="AV71" s="28"/>
    </row>
    <row r="72" spans="1:48" ht="14.25" customHeight="1">
      <c r="A72" s="22">
        <f t="shared" si="0"/>
        <v>59</v>
      </c>
      <c r="B72" s="31" t="s">
        <v>61</v>
      </c>
      <c r="C72" s="29">
        <v>9073</v>
      </c>
      <c r="D72" s="29" t="s">
        <v>62</v>
      </c>
      <c r="E72" s="24">
        <f t="shared" si="1"/>
        <v>526</v>
      </c>
      <c r="F72" s="24" t="str">
        <f>VLOOKUP(E72,Tab!$A$2:$B$255,2,TRUE)</f>
        <v>Não</v>
      </c>
      <c r="G72" s="25">
        <f t="shared" si="2"/>
        <v>532</v>
      </c>
      <c r="H72" s="25">
        <f t="shared" si="3"/>
        <v>526</v>
      </c>
      <c r="I72" s="25">
        <f t="shared" si="4"/>
        <v>524</v>
      </c>
      <c r="J72" s="25">
        <f t="shared" si="5"/>
        <v>523</v>
      </c>
      <c r="K72" s="25">
        <f t="shared" si="6"/>
        <v>0</v>
      </c>
      <c r="L72" s="26">
        <f t="shared" si="7"/>
        <v>2105</v>
      </c>
      <c r="M72" s="27">
        <f t="shared" si="8"/>
        <v>421</v>
      </c>
      <c r="N72" s="28"/>
      <c r="O72" s="63">
        <v>524</v>
      </c>
      <c r="P72" s="63">
        <v>0</v>
      </c>
      <c r="Q72" s="63">
        <v>0</v>
      </c>
      <c r="R72" s="63">
        <v>0</v>
      </c>
      <c r="S72" s="63">
        <v>0</v>
      </c>
      <c r="T72" s="63">
        <v>526</v>
      </c>
      <c r="U72" s="63">
        <v>0</v>
      </c>
      <c r="V72" s="63">
        <v>0</v>
      </c>
      <c r="W72" s="118">
        <v>0</v>
      </c>
      <c r="X72" s="118">
        <v>0</v>
      </c>
      <c r="Y72" s="118">
        <v>0</v>
      </c>
      <c r="Z72" s="118">
        <v>0</v>
      </c>
      <c r="AA72" s="118">
        <v>0</v>
      </c>
      <c r="AB72" s="118">
        <v>0</v>
      </c>
      <c r="AC72" s="118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532</v>
      </c>
      <c r="AS72" s="63">
        <v>0</v>
      </c>
      <c r="AT72" s="63">
        <v>523</v>
      </c>
      <c r="AU72" s="160">
        <v>0</v>
      </c>
      <c r="AV72" s="28"/>
    </row>
    <row r="73" spans="1:48" ht="14.25" customHeight="1">
      <c r="A73" s="22">
        <f t="shared" si="0"/>
        <v>60</v>
      </c>
      <c r="B73" s="31" t="s">
        <v>57</v>
      </c>
      <c r="C73" s="29">
        <v>629</v>
      </c>
      <c r="D73" s="29" t="s">
        <v>33</v>
      </c>
      <c r="E73" s="24">
        <f t="shared" si="1"/>
        <v>531</v>
      </c>
      <c r="F73" s="24" t="str">
        <f>VLOOKUP(E73,Tab!$A$2:$B$255,2,TRUE)</f>
        <v>Não</v>
      </c>
      <c r="G73" s="25">
        <f t="shared" si="2"/>
        <v>531</v>
      </c>
      <c r="H73" s="25">
        <f t="shared" si="3"/>
        <v>530</v>
      </c>
      <c r="I73" s="25">
        <f t="shared" si="4"/>
        <v>514</v>
      </c>
      <c r="J73" s="25">
        <f t="shared" si="5"/>
        <v>506</v>
      </c>
      <c r="K73" s="25">
        <f t="shared" si="6"/>
        <v>0</v>
      </c>
      <c r="L73" s="26">
        <f t="shared" si="7"/>
        <v>2081</v>
      </c>
      <c r="M73" s="27">
        <f t="shared" si="8"/>
        <v>416.2</v>
      </c>
      <c r="N73" s="28"/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63">
        <v>531</v>
      </c>
      <c r="V73" s="63">
        <v>0</v>
      </c>
      <c r="W73" s="118">
        <v>0</v>
      </c>
      <c r="X73" s="118">
        <v>0</v>
      </c>
      <c r="Y73" s="118">
        <v>514</v>
      </c>
      <c r="Z73" s="118">
        <v>0</v>
      </c>
      <c r="AA73" s="118">
        <v>0</v>
      </c>
      <c r="AB73" s="118">
        <v>0</v>
      </c>
      <c r="AC73" s="118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506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530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160">
        <v>0</v>
      </c>
      <c r="AV73" s="28"/>
    </row>
    <row r="74" spans="1:48" ht="14.25" customHeight="1">
      <c r="A74" s="22">
        <f t="shared" si="0"/>
        <v>61</v>
      </c>
      <c r="B74" s="31" t="s">
        <v>436</v>
      </c>
      <c r="C74" s="29">
        <v>11751</v>
      </c>
      <c r="D74" s="29" t="s">
        <v>351</v>
      </c>
      <c r="E74" s="24">
        <f t="shared" si="1"/>
        <v>529</v>
      </c>
      <c r="F74" s="24" t="str">
        <f>VLOOKUP(E74,Tab!$A$2:$B$255,2,TRUE)</f>
        <v>Não</v>
      </c>
      <c r="G74" s="25">
        <f t="shared" si="2"/>
        <v>529</v>
      </c>
      <c r="H74" s="25">
        <f t="shared" si="3"/>
        <v>497</v>
      </c>
      <c r="I74" s="25">
        <f t="shared" si="4"/>
        <v>491</v>
      </c>
      <c r="J74" s="25">
        <f t="shared" si="5"/>
        <v>488</v>
      </c>
      <c r="K74" s="25">
        <f t="shared" si="6"/>
        <v>0</v>
      </c>
      <c r="L74" s="26">
        <f t="shared" si="7"/>
        <v>2005</v>
      </c>
      <c r="M74" s="27">
        <f t="shared" si="8"/>
        <v>401</v>
      </c>
      <c r="N74" s="28"/>
      <c r="O74" s="63">
        <v>0</v>
      </c>
      <c r="P74" s="63">
        <v>488</v>
      </c>
      <c r="Q74" s="63">
        <v>0</v>
      </c>
      <c r="R74" s="63">
        <v>0</v>
      </c>
      <c r="S74" s="63">
        <v>529</v>
      </c>
      <c r="T74" s="63">
        <v>0</v>
      </c>
      <c r="U74" s="63">
        <v>0</v>
      </c>
      <c r="V74" s="63">
        <v>0</v>
      </c>
      <c r="W74" s="118">
        <v>0</v>
      </c>
      <c r="X74" s="118">
        <v>497</v>
      </c>
      <c r="Y74" s="118">
        <v>0</v>
      </c>
      <c r="Z74" s="118">
        <v>0</v>
      </c>
      <c r="AA74" s="118">
        <v>0</v>
      </c>
      <c r="AB74" s="118">
        <v>0</v>
      </c>
      <c r="AC74" s="118">
        <v>0</v>
      </c>
      <c r="AD74" s="63">
        <v>491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160">
        <v>0</v>
      </c>
      <c r="AV74" s="28"/>
    </row>
    <row r="75" spans="1:48" ht="14.25" customHeight="1">
      <c r="A75" s="22">
        <f t="shared" si="0"/>
        <v>62</v>
      </c>
      <c r="B75" s="32" t="s">
        <v>110</v>
      </c>
      <c r="C75" s="68">
        <v>8418</v>
      </c>
      <c r="D75" s="84" t="s">
        <v>71</v>
      </c>
      <c r="E75" s="24">
        <f t="shared" si="1"/>
        <v>511</v>
      </c>
      <c r="F75" s="24" t="str">
        <f>VLOOKUP(E75,Tab!$A$2:$B$255,2,TRUE)</f>
        <v>Não</v>
      </c>
      <c r="G75" s="25">
        <f t="shared" si="2"/>
        <v>511</v>
      </c>
      <c r="H75" s="25">
        <f t="shared" si="3"/>
        <v>501</v>
      </c>
      <c r="I75" s="25">
        <f t="shared" si="4"/>
        <v>501</v>
      </c>
      <c r="J75" s="25">
        <f t="shared" si="5"/>
        <v>485</v>
      </c>
      <c r="K75" s="25">
        <f t="shared" si="6"/>
        <v>0</v>
      </c>
      <c r="L75" s="26">
        <f t="shared" si="7"/>
        <v>1998</v>
      </c>
      <c r="M75" s="27">
        <f t="shared" si="8"/>
        <v>399.6</v>
      </c>
      <c r="N75" s="28"/>
      <c r="O75" s="63">
        <v>511</v>
      </c>
      <c r="P75" s="63">
        <v>0</v>
      </c>
      <c r="Q75" s="63">
        <v>0</v>
      </c>
      <c r="R75" s="63">
        <v>501</v>
      </c>
      <c r="S75" s="63">
        <v>0</v>
      </c>
      <c r="T75" s="63">
        <v>0</v>
      </c>
      <c r="U75" s="63">
        <v>0</v>
      </c>
      <c r="V75" s="63">
        <v>501</v>
      </c>
      <c r="W75" s="118">
        <v>0</v>
      </c>
      <c r="X75" s="118">
        <v>0</v>
      </c>
      <c r="Y75" s="118">
        <v>0</v>
      </c>
      <c r="Z75" s="118">
        <v>0</v>
      </c>
      <c r="AA75" s="118">
        <v>0</v>
      </c>
      <c r="AB75" s="118">
        <v>0</v>
      </c>
      <c r="AC75" s="118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485</v>
      </c>
      <c r="AQ75" s="63">
        <v>0</v>
      </c>
      <c r="AR75" s="63">
        <v>0</v>
      </c>
      <c r="AS75" s="63">
        <v>0</v>
      </c>
      <c r="AT75" s="63">
        <v>0</v>
      </c>
      <c r="AU75" s="160">
        <v>0</v>
      </c>
      <c r="AV75" s="28"/>
    </row>
    <row r="76" spans="1:48" ht="14.25" customHeight="1">
      <c r="A76" s="22">
        <f t="shared" si="0"/>
        <v>63</v>
      </c>
      <c r="B76" s="31" t="s">
        <v>84</v>
      </c>
      <c r="C76" s="29">
        <v>2960</v>
      </c>
      <c r="D76" s="29" t="s">
        <v>71</v>
      </c>
      <c r="E76" s="24">
        <f t="shared" si="1"/>
        <v>505</v>
      </c>
      <c r="F76" s="24" t="str">
        <f>VLOOKUP(E76,Tab!$A$2:$B$255,2,TRUE)</f>
        <v>Não</v>
      </c>
      <c r="G76" s="25">
        <f t="shared" si="2"/>
        <v>505</v>
      </c>
      <c r="H76" s="25">
        <f t="shared" si="3"/>
        <v>501</v>
      </c>
      <c r="I76" s="25">
        <f t="shared" si="4"/>
        <v>476</v>
      </c>
      <c r="J76" s="25">
        <f t="shared" si="5"/>
        <v>470</v>
      </c>
      <c r="K76" s="25">
        <f t="shared" si="6"/>
        <v>0</v>
      </c>
      <c r="L76" s="26">
        <f t="shared" si="7"/>
        <v>1952</v>
      </c>
      <c r="M76" s="27">
        <f t="shared" si="8"/>
        <v>390.4</v>
      </c>
      <c r="N76" s="28"/>
      <c r="O76" s="63">
        <v>501</v>
      </c>
      <c r="P76" s="63">
        <v>0</v>
      </c>
      <c r="Q76" s="63">
        <v>0</v>
      </c>
      <c r="R76" s="63">
        <v>470</v>
      </c>
      <c r="S76" s="63">
        <v>0</v>
      </c>
      <c r="T76" s="63">
        <v>0</v>
      </c>
      <c r="U76" s="63">
        <v>0</v>
      </c>
      <c r="V76" s="63">
        <v>505</v>
      </c>
      <c r="W76" s="118">
        <v>0</v>
      </c>
      <c r="X76" s="118">
        <v>0</v>
      </c>
      <c r="Y76" s="118">
        <v>0</v>
      </c>
      <c r="Z76" s="118">
        <v>0</v>
      </c>
      <c r="AA76" s="118">
        <v>0</v>
      </c>
      <c r="AB76" s="118">
        <v>0</v>
      </c>
      <c r="AC76" s="118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476</v>
      </c>
      <c r="AQ76" s="63">
        <v>0</v>
      </c>
      <c r="AR76" s="63">
        <v>0</v>
      </c>
      <c r="AS76" s="63">
        <v>0</v>
      </c>
      <c r="AT76" s="63">
        <v>0</v>
      </c>
      <c r="AU76" s="160">
        <v>0</v>
      </c>
      <c r="AV76" s="28"/>
    </row>
    <row r="77" spans="1:48" ht="14.25" customHeight="1">
      <c r="A77" s="22">
        <f t="shared" si="0"/>
        <v>64</v>
      </c>
      <c r="B77" s="31" t="s">
        <v>140</v>
      </c>
      <c r="C77" s="29">
        <v>76</v>
      </c>
      <c r="D77" s="85" t="s">
        <v>14</v>
      </c>
      <c r="E77" s="24">
        <f t="shared" si="1"/>
        <v>479</v>
      </c>
      <c r="F77" s="24" t="e">
        <f>VLOOKUP(E77,Tab!$A$2:$B$255,2,TRUE)</f>
        <v>#N/A</v>
      </c>
      <c r="G77" s="25">
        <f t="shared" si="2"/>
        <v>520</v>
      </c>
      <c r="H77" s="25">
        <f t="shared" si="3"/>
        <v>479</v>
      </c>
      <c r="I77" s="25">
        <f t="shared" si="4"/>
        <v>460</v>
      </c>
      <c r="J77" s="25">
        <f t="shared" si="5"/>
        <v>451</v>
      </c>
      <c r="K77" s="25">
        <f t="shared" si="6"/>
        <v>39</v>
      </c>
      <c r="L77" s="26">
        <f t="shared" si="7"/>
        <v>1949</v>
      </c>
      <c r="M77" s="27">
        <f t="shared" si="8"/>
        <v>389.8</v>
      </c>
      <c r="N77" s="28"/>
      <c r="O77" s="63">
        <v>451</v>
      </c>
      <c r="P77" s="63">
        <v>0</v>
      </c>
      <c r="Q77" s="63">
        <v>479</v>
      </c>
      <c r="R77" s="63">
        <v>0</v>
      </c>
      <c r="S77" s="63">
        <v>0</v>
      </c>
      <c r="T77" s="63">
        <v>460</v>
      </c>
      <c r="U77" s="63">
        <v>0</v>
      </c>
      <c r="V77" s="63">
        <v>0</v>
      </c>
      <c r="W77" s="118">
        <v>0</v>
      </c>
      <c r="X77" s="118">
        <v>0</v>
      </c>
      <c r="Y77" s="118">
        <v>0</v>
      </c>
      <c r="Z77" s="118">
        <v>0</v>
      </c>
      <c r="AA77" s="118">
        <v>0</v>
      </c>
      <c r="AB77" s="118">
        <v>0</v>
      </c>
      <c r="AC77" s="118">
        <v>39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520</v>
      </c>
      <c r="AS77" s="63">
        <v>0</v>
      </c>
      <c r="AT77" s="63">
        <v>0</v>
      </c>
      <c r="AU77" s="160">
        <v>0</v>
      </c>
      <c r="AV77" s="28"/>
    </row>
    <row r="78" spans="1:48" ht="14.25" customHeight="1">
      <c r="A78" s="22">
        <f aca="true" t="shared" si="9" ref="A78:A141">A77+1</f>
        <v>65</v>
      </c>
      <c r="B78" s="31" t="s">
        <v>134</v>
      </c>
      <c r="C78" s="29">
        <v>2654</v>
      </c>
      <c r="D78" s="29" t="s">
        <v>71</v>
      </c>
      <c r="E78" s="24">
        <f aca="true" t="shared" si="10" ref="E78:E141">MAX(O78:AH78)</f>
        <v>506</v>
      </c>
      <c r="F78" s="24" t="str">
        <f>VLOOKUP(E78,Tab!$A$2:$B$255,2,TRUE)</f>
        <v>Não</v>
      </c>
      <c r="G78" s="25">
        <f aca="true" t="shared" si="11" ref="G78:G141">LARGE(O78:AU78,1)</f>
        <v>506</v>
      </c>
      <c r="H78" s="25">
        <f aca="true" t="shared" si="12" ref="H78:H141">LARGE(O78:AU78,2)</f>
        <v>491</v>
      </c>
      <c r="I78" s="25">
        <f aca="true" t="shared" si="13" ref="I78:I141">LARGE(O78:AU78,3)</f>
        <v>489</v>
      </c>
      <c r="J78" s="25">
        <f aca="true" t="shared" si="14" ref="J78:J141">LARGE(O78:AU78,4)</f>
        <v>429</v>
      </c>
      <c r="K78" s="25">
        <f aca="true" t="shared" si="15" ref="K78:K141">LARGE(O78:AU78,5)</f>
        <v>0</v>
      </c>
      <c r="L78" s="26">
        <f aca="true" t="shared" si="16" ref="L78:L141">SUM(G78:K78)</f>
        <v>1915</v>
      </c>
      <c r="M78" s="27">
        <f aca="true" t="shared" si="17" ref="M78:M141">L78/5</f>
        <v>383</v>
      </c>
      <c r="N78" s="28"/>
      <c r="O78" s="63">
        <v>506</v>
      </c>
      <c r="P78" s="63">
        <v>0</v>
      </c>
      <c r="Q78" s="63">
        <v>0</v>
      </c>
      <c r="R78" s="63">
        <v>491</v>
      </c>
      <c r="S78" s="63">
        <v>0</v>
      </c>
      <c r="T78" s="63">
        <v>0</v>
      </c>
      <c r="U78" s="63">
        <v>0</v>
      </c>
      <c r="V78" s="63">
        <v>489</v>
      </c>
      <c r="W78" s="118">
        <v>0</v>
      </c>
      <c r="X78" s="118">
        <v>0</v>
      </c>
      <c r="Y78" s="118">
        <v>0</v>
      </c>
      <c r="Z78" s="118">
        <v>0</v>
      </c>
      <c r="AA78" s="118">
        <v>0</v>
      </c>
      <c r="AB78" s="118">
        <v>0</v>
      </c>
      <c r="AC78" s="118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429</v>
      </c>
      <c r="AQ78" s="63">
        <v>0</v>
      </c>
      <c r="AR78" s="63">
        <v>0</v>
      </c>
      <c r="AS78" s="63">
        <v>0</v>
      </c>
      <c r="AT78" s="63">
        <v>0</v>
      </c>
      <c r="AU78" s="160">
        <v>0</v>
      </c>
      <c r="AV78" s="28"/>
    </row>
    <row r="79" spans="1:48" ht="14.25" customHeight="1">
      <c r="A79" s="22">
        <f t="shared" si="9"/>
        <v>66</v>
      </c>
      <c r="B79" s="31" t="s">
        <v>168</v>
      </c>
      <c r="C79" s="29">
        <v>6580</v>
      </c>
      <c r="D79" s="29" t="s">
        <v>60</v>
      </c>
      <c r="E79" s="24">
        <f t="shared" si="10"/>
        <v>478</v>
      </c>
      <c r="F79" s="24" t="e">
        <f>VLOOKUP(E79,Tab!$A$2:$B$255,2,TRUE)</f>
        <v>#N/A</v>
      </c>
      <c r="G79" s="25">
        <f t="shared" si="11"/>
        <v>478</v>
      </c>
      <c r="H79" s="25">
        <f t="shared" si="12"/>
        <v>478</v>
      </c>
      <c r="I79" s="25">
        <f t="shared" si="13"/>
        <v>475</v>
      </c>
      <c r="J79" s="25">
        <f t="shared" si="14"/>
        <v>452</v>
      </c>
      <c r="K79" s="25">
        <f t="shared" si="15"/>
        <v>0</v>
      </c>
      <c r="L79" s="26">
        <f t="shared" si="16"/>
        <v>1883</v>
      </c>
      <c r="M79" s="27">
        <f t="shared" si="17"/>
        <v>376.6</v>
      </c>
      <c r="N79" s="28"/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63">
        <v>452</v>
      </c>
      <c r="V79" s="63">
        <v>0</v>
      </c>
      <c r="W79" s="118">
        <v>0</v>
      </c>
      <c r="X79" s="118">
        <v>0</v>
      </c>
      <c r="Y79" s="118">
        <v>478</v>
      </c>
      <c r="Z79" s="118">
        <v>0</v>
      </c>
      <c r="AA79" s="118">
        <v>0</v>
      </c>
      <c r="AB79" s="118">
        <v>0</v>
      </c>
      <c r="AC79" s="118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475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478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160">
        <v>0</v>
      </c>
      <c r="AV79" s="28"/>
    </row>
    <row r="80" spans="1:48" ht="14.25" customHeight="1">
      <c r="A80" s="22">
        <f t="shared" si="9"/>
        <v>67</v>
      </c>
      <c r="B80" s="76" t="s">
        <v>344</v>
      </c>
      <c r="C80" s="29">
        <v>10798</v>
      </c>
      <c r="D80" s="85" t="s">
        <v>68</v>
      </c>
      <c r="E80" s="24">
        <f t="shared" si="10"/>
        <v>464</v>
      </c>
      <c r="F80" s="24" t="e">
        <f>VLOOKUP(E80,Tab!$A$2:$B$255,2,TRUE)</f>
        <v>#N/A</v>
      </c>
      <c r="G80" s="25">
        <f t="shared" si="11"/>
        <v>478</v>
      </c>
      <c r="H80" s="25">
        <f t="shared" si="12"/>
        <v>468</v>
      </c>
      <c r="I80" s="25">
        <f t="shared" si="13"/>
        <v>464</v>
      </c>
      <c r="J80" s="25">
        <f t="shared" si="14"/>
        <v>428</v>
      </c>
      <c r="K80" s="25">
        <f t="shared" si="15"/>
        <v>0</v>
      </c>
      <c r="L80" s="26">
        <f t="shared" si="16"/>
        <v>1838</v>
      </c>
      <c r="M80" s="27">
        <f t="shared" si="17"/>
        <v>367.6</v>
      </c>
      <c r="N80" s="28"/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63">
        <v>0</v>
      </c>
      <c r="V80" s="63">
        <v>0</v>
      </c>
      <c r="W80" s="118">
        <v>0</v>
      </c>
      <c r="X80" s="118">
        <v>0</v>
      </c>
      <c r="Y80" s="118">
        <v>0</v>
      </c>
      <c r="Z80" s="118">
        <v>0</v>
      </c>
      <c r="AA80" s="118">
        <v>0</v>
      </c>
      <c r="AB80" s="118">
        <v>0</v>
      </c>
      <c r="AC80" s="118">
        <v>0</v>
      </c>
      <c r="AD80" s="63">
        <v>0</v>
      </c>
      <c r="AE80" s="63">
        <v>464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428</v>
      </c>
      <c r="AS80" s="63">
        <v>478</v>
      </c>
      <c r="AT80" s="63">
        <v>468</v>
      </c>
      <c r="AU80" s="160">
        <v>0</v>
      </c>
      <c r="AV80" s="28"/>
    </row>
    <row r="81" spans="1:48" ht="14.25" customHeight="1">
      <c r="A81" s="22">
        <f t="shared" si="9"/>
        <v>68</v>
      </c>
      <c r="B81" s="31" t="s">
        <v>85</v>
      </c>
      <c r="C81" s="29">
        <v>3526</v>
      </c>
      <c r="D81" s="29" t="s">
        <v>86</v>
      </c>
      <c r="E81" s="24">
        <f t="shared" si="10"/>
        <v>563</v>
      </c>
      <c r="F81" s="24" t="str">
        <f>VLOOKUP(E81,Tab!$A$2:$B$255,2,TRUE)</f>
        <v>Não</v>
      </c>
      <c r="G81" s="25">
        <f t="shared" si="11"/>
        <v>563</v>
      </c>
      <c r="H81" s="25">
        <f t="shared" si="12"/>
        <v>560</v>
      </c>
      <c r="I81" s="25">
        <f t="shared" si="13"/>
        <v>557</v>
      </c>
      <c r="J81" s="25">
        <f t="shared" si="14"/>
        <v>0</v>
      </c>
      <c r="K81" s="25">
        <f t="shared" si="15"/>
        <v>0</v>
      </c>
      <c r="L81" s="26">
        <f t="shared" si="16"/>
        <v>1680</v>
      </c>
      <c r="M81" s="27">
        <f t="shared" si="17"/>
        <v>336</v>
      </c>
      <c r="N81" s="28"/>
      <c r="O81" s="63">
        <v>563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63">
        <v>0</v>
      </c>
      <c r="V81" s="63">
        <v>0</v>
      </c>
      <c r="W81" s="118">
        <v>0</v>
      </c>
      <c r="X81" s="118">
        <v>0</v>
      </c>
      <c r="Y81" s="118">
        <v>0</v>
      </c>
      <c r="Z81" s="118">
        <v>0</v>
      </c>
      <c r="AA81" s="118">
        <v>560</v>
      </c>
      <c r="AB81" s="118">
        <v>0</v>
      </c>
      <c r="AC81" s="118">
        <v>0</v>
      </c>
      <c r="AD81" s="63">
        <v>0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557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160">
        <v>0</v>
      </c>
      <c r="AV81" s="28"/>
    </row>
    <row r="82" spans="1:48" ht="14.25" customHeight="1">
      <c r="A82" s="22">
        <f t="shared" si="9"/>
        <v>69</v>
      </c>
      <c r="B82" s="31" t="s">
        <v>145</v>
      </c>
      <c r="C82" s="29">
        <v>154</v>
      </c>
      <c r="D82" s="29" t="s">
        <v>20</v>
      </c>
      <c r="E82" s="24">
        <f t="shared" si="10"/>
        <v>558</v>
      </c>
      <c r="F82" s="24" t="str">
        <f>VLOOKUP(E82,Tab!$A$2:$B$255,2,TRUE)</f>
        <v>Não</v>
      </c>
      <c r="G82" s="25">
        <f t="shared" si="11"/>
        <v>560</v>
      </c>
      <c r="H82" s="25">
        <f t="shared" si="12"/>
        <v>558</v>
      </c>
      <c r="I82" s="25">
        <f t="shared" si="13"/>
        <v>557</v>
      </c>
      <c r="J82" s="25">
        <f t="shared" si="14"/>
        <v>0</v>
      </c>
      <c r="K82" s="25">
        <f t="shared" si="15"/>
        <v>0</v>
      </c>
      <c r="L82" s="26">
        <f t="shared" si="16"/>
        <v>1675</v>
      </c>
      <c r="M82" s="27">
        <f t="shared" si="17"/>
        <v>335</v>
      </c>
      <c r="N82" s="28"/>
      <c r="O82" s="63">
        <v>558</v>
      </c>
      <c r="P82" s="63">
        <v>0</v>
      </c>
      <c r="Q82" s="63">
        <v>0</v>
      </c>
      <c r="R82" s="63">
        <v>0</v>
      </c>
      <c r="S82" s="63">
        <v>0</v>
      </c>
      <c r="T82" s="63">
        <v>557</v>
      </c>
      <c r="U82" s="63">
        <v>0</v>
      </c>
      <c r="V82" s="63">
        <v>0</v>
      </c>
      <c r="W82" s="118">
        <v>0</v>
      </c>
      <c r="X82" s="118">
        <v>0</v>
      </c>
      <c r="Y82" s="118">
        <v>0</v>
      </c>
      <c r="Z82" s="118">
        <v>0</v>
      </c>
      <c r="AA82" s="118">
        <v>0</v>
      </c>
      <c r="AB82" s="118">
        <v>0</v>
      </c>
      <c r="AC82" s="118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560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160">
        <v>0</v>
      </c>
      <c r="AV82" s="28"/>
    </row>
    <row r="83" spans="1:48" ht="14.25" customHeight="1">
      <c r="A83" s="22">
        <f t="shared" si="9"/>
        <v>70</v>
      </c>
      <c r="B83" s="31" t="s">
        <v>87</v>
      </c>
      <c r="C83" s="29">
        <v>8760</v>
      </c>
      <c r="D83" s="29" t="s">
        <v>22</v>
      </c>
      <c r="E83" s="24">
        <f t="shared" si="10"/>
        <v>552</v>
      </c>
      <c r="F83" s="24" t="str">
        <f>VLOOKUP(E83,Tab!$A$2:$B$255,2,TRUE)</f>
        <v>Não</v>
      </c>
      <c r="G83" s="25">
        <f t="shared" si="11"/>
        <v>567</v>
      </c>
      <c r="H83" s="25">
        <f t="shared" si="12"/>
        <v>552</v>
      </c>
      <c r="I83" s="25">
        <f t="shared" si="13"/>
        <v>544</v>
      </c>
      <c r="J83" s="25">
        <f t="shared" si="14"/>
        <v>0</v>
      </c>
      <c r="K83" s="25">
        <f t="shared" si="15"/>
        <v>0</v>
      </c>
      <c r="L83" s="26">
        <f t="shared" si="16"/>
        <v>1663</v>
      </c>
      <c r="M83" s="27">
        <f t="shared" si="17"/>
        <v>332.6</v>
      </c>
      <c r="N83" s="28"/>
      <c r="O83" s="63">
        <v>552</v>
      </c>
      <c r="P83" s="63">
        <v>0</v>
      </c>
      <c r="Q83" s="63">
        <v>0</v>
      </c>
      <c r="R83" s="63">
        <v>0</v>
      </c>
      <c r="S83" s="63">
        <v>0</v>
      </c>
      <c r="T83" s="63">
        <v>544</v>
      </c>
      <c r="U83" s="63">
        <v>0</v>
      </c>
      <c r="V83" s="63">
        <v>0</v>
      </c>
      <c r="W83" s="118">
        <v>0</v>
      </c>
      <c r="X83" s="118">
        <v>0</v>
      </c>
      <c r="Y83" s="118">
        <v>0</v>
      </c>
      <c r="Z83" s="118">
        <v>0</v>
      </c>
      <c r="AA83" s="118">
        <v>0</v>
      </c>
      <c r="AB83" s="118">
        <v>0</v>
      </c>
      <c r="AC83" s="118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567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160">
        <v>0</v>
      </c>
      <c r="AV83" s="28"/>
    </row>
    <row r="84" spans="1:48" ht="14.25" customHeight="1">
      <c r="A84" s="22">
        <f t="shared" si="9"/>
        <v>71</v>
      </c>
      <c r="B84" s="31" t="s">
        <v>75</v>
      </c>
      <c r="C84" s="29">
        <v>360</v>
      </c>
      <c r="D84" s="29" t="s">
        <v>14</v>
      </c>
      <c r="E84" s="24">
        <f t="shared" si="10"/>
        <v>556</v>
      </c>
      <c r="F84" s="24" t="str">
        <f>VLOOKUP(E84,Tab!$A$2:$B$255,2,TRUE)</f>
        <v>Não</v>
      </c>
      <c r="G84" s="25">
        <f t="shared" si="11"/>
        <v>556</v>
      </c>
      <c r="H84" s="25">
        <f t="shared" si="12"/>
        <v>554</v>
      </c>
      <c r="I84" s="25">
        <f t="shared" si="13"/>
        <v>542</v>
      </c>
      <c r="J84" s="25">
        <f t="shared" si="14"/>
        <v>0</v>
      </c>
      <c r="K84" s="25">
        <f t="shared" si="15"/>
        <v>0</v>
      </c>
      <c r="L84" s="26">
        <f t="shared" si="16"/>
        <v>1652</v>
      </c>
      <c r="M84" s="27">
        <f t="shared" si="17"/>
        <v>330.4</v>
      </c>
      <c r="N84" s="28"/>
      <c r="O84" s="63">
        <v>554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118">
        <v>0</v>
      </c>
      <c r="X84" s="118">
        <v>0</v>
      </c>
      <c r="Y84" s="118">
        <v>0</v>
      </c>
      <c r="Z84" s="118">
        <v>0</v>
      </c>
      <c r="AA84" s="118">
        <v>0</v>
      </c>
      <c r="AB84" s="118">
        <v>0</v>
      </c>
      <c r="AC84" s="118">
        <v>556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542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160">
        <v>0</v>
      </c>
      <c r="AV84" s="28"/>
    </row>
    <row r="85" spans="1:48" ht="14.25" customHeight="1">
      <c r="A85" s="22">
        <f t="shared" si="9"/>
        <v>72</v>
      </c>
      <c r="B85" s="31" t="s">
        <v>73</v>
      </c>
      <c r="C85" s="29">
        <v>7139</v>
      </c>
      <c r="D85" s="85" t="s">
        <v>14</v>
      </c>
      <c r="E85" s="24">
        <f t="shared" si="10"/>
        <v>550</v>
      </c>
      <c r="F85" s="24" t="str">
        <f>VLOOKUP(E85,Tab!$A$2:$B$255,2,TRUE)</f>
        <v>Não</v>
      </c>
      <c r="G85" s="25">
        <f t="shared" si="11"/>
        <v>550</v>
      </c>
      <c r="H85" s="25">
        <f t="shared" si="12"/>
        <v>546</v>
      </c>
      <c r="I85" s="25">
        <f t="shared" si="13"/>
        <v>542</v>
      </c>
      <c r="J85" s="25">
        <f t="shared" si="14"/>
        <v>0</v>
      </c>
      <c r="K85" s="25">
        <f t="shared" si="15"/>
        <v>0</v>
      </c>
      <c r="L85" s="26">
        <f t="shared" si="16"/>
        <v>1638</v>
      </c>
      <c r="M85" s="27">
        <f t="shared" si="17"/>
        <v>327.6</v>
      </c>
      <c r="N85" s="28"/>
      <c r="O85" s="63">
        <v>550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63">
        <v>0</v>
      </c>
      <c r="V85" s="63">
        <v>0</v>
      </c>
      <c r="W85" s="118">
        <v>0</v>
      </c>
      <c r="X85" s="118">
        <v>0</v>
      </c>
      <c r="Y85" s="118">
        <v>0</v>
      </c>
      <c r="Z85" s="118">
        <v>0</v>
      </c>
      <c r="AA85" s="118">
        <v>0</v>
      </c>
      <c r="AB85" s="118">
        <v>0</v>
      </c>
      <c r="AC85" s="118">
        <v>546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542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160">
        <v>0</v>
      </c>
      <c r="AV85" s="28"/>
    </row>
    <row r="86" spans="1:48" ht="14.25" customHeight="1">
      <c r="A86" s="22">
        <f t="shared" si="9"/>
        <v>73</v>
      </c>
      <c r="B86" s="31" t="s">
        <v>48</v>
      </c>
      <c r="C86" s="29">
        <v>10424</v>
      </c>
      <c r="D86" s="85" t="s">
        <v>14</v>
      </c>
      <c r="E86" s="24">
        <f t="shared" si="10"/>
        <v>0</v>
      </c>
      <c r="F86" s="24" t="e">
        <f>VLOOKUP(E86,Tab!$A$2:$B$255,2,TRUE)</f>
        <v>#N/A</v>
      </c>
      <c r="G86" s="25">
        <f t="shared" si="11"/>
        <v>548</v>
      </c>
      <c r="H86" s="25">
        <f t="shared" si="12"/>
        <v>548</v>
      </c>
      <c r="I86" s="25">
        <f t="shared" si="13"/>
        <v>541</v>
      </c>
      <c r="J86" s="25">
        <f t="shared" si="14"/>
        <v>0</v>
      </c>
      <c r="K86" s="25">
        <f t="shared" si="15"/>
        <v>0</v>
      </c>
      <c r="L86" s="26">
        <f t="shared" si="16"/>
        <v>1637</v>
      </c>
      <c r="M86" s="27">
        <f t="shared" si="17"/>
        <v>327.4</v>
      </c>
      <c r="N86" s="28"/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63">
        <v>0</v>
      </c>
      <c r="V86" s="63">
        <v>0</v>
      </c>
      <c r="W86" s="118">
        <v>0</v>
      </c>
      <c r="X86" s="118">
        <v>0</v>
      </c>
      <c r="Y86" s="118">
        <v>0</v>
      </c>
      <c r="Z86" s="118">
        <v>0</v>
      </c>
      <c r="AA86" s="118">
        <v>0</v>
      </c>
      <c r="AB86" s="118">
        <v>0</v>
      </c>
      <c r="AC86" s="118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548</v>
      </c>
      <c r="AK86" s="63">
        <v>0</v>
      </c>
      <c r="AL86" s="63">
        <v>0</v>
      </c>
      <c r="AM86" s="63">
        <v>548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541</v>
      </c>
      <c r="AU86" s="160">
        <v>0</v>
      </c>
      <c r="AV86" s="28"/>
    </row>
    <row r="87" spans="1:48" ht="14.25" customHeight="1">
      <c r="A87" s="22">
        <f t="shared" si="9"/>
        <v>74</v>
      </c>
      <c r="B87" s="31" t="s">
        <v>88</v>
      </c>
      <c r="C87" s="29">
        <v>278</v>
      </c>
      <c r="D87" s="29" t="s">
        <v>36</v>
      </c>
      <c r="E87" s="24">
        <f t="shared" si="10"/>
        <v>546</v>
      </c>
      <c r="F87" s="24" t="str">
        <f>VLOOKUP(E87,Tab!$A$2:$B$255,2,TRUE)</f>
        <v>Não</v>
      </c>
      <c r="G87" s="25">
        <f t="shared" si="11"/>
        <v>551</v>
      </c>
      <c r="H87" s="25">
        <f t="shared" si="12"/>
        <v>546</v>
      </c>
      <c r="I87" s="25">
        <f t="shared" si="13"/>
        <v>526</v>
      </c>
      <c r="J87" s="25">
        <f t="shared" si="14"/>
        <v>0</v>
      </c>
      <c r="K87" s="25">
        <f t="shared" si="15"/>
        <v>0</v>
      </c>
      <c r="L87" s="26">
        <f t="shared" si="16"/>
        <v>1623</v>
      </c>
      <c r="M87" s="27">
        <f t="shared" si="17"/>
        <v>324.6</v>
      </c>
      <c r="N87" s="28"/>
      <c r="O87" s="63">
        <v>546</v>
      </c>
      <c r="P87" s="63">
        <v>0</v>
      </c>
      <c r="Q87" s="63">
        <v>0</v>
      </c>
      <c r="R87" s="63">
        <v>0</v>
      </c>
      <c r="S87" s="63">
        <v>0</v>
      </c>
      <c r="T87" s="63">
        <v>526</v>
      </c>
      <c r="U87" s="63">
        <v>0</v>
      </c>
      <c r="V87" s="63">
        <v>0</v>
      </c>
      <c r="W87" s="118">
        <v>0</v>
      </c>
      <c r="X87" s="118">
        <v>0</v>
      </c>
      <c r="Y87" s="118">
        <v>0</v>
      </c>
      <c r="Z87" s="118">
        <v>0</v>
      </c>
      <c r="AA87" s="118">
        <v>0</v>
      </c>
      <c r="AB87" s="118">
        <v>0</v>
      </c>
      <c r="AC87" s="118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551</v>
      </c>
      <c r="AR87" s="63">
        <v>0</v>
      </c>
      <c r="AS87" s="63">
        <v>0</v>
      </c>
      <c r="AT87" s="63">
        <v>0</v>
      </c>
      <c r="AU87" s="160">
        <v>0</v>
      </c>
      <c r="AV87" s="28"/>
    </row>
    <row r="88" spans="1:48" ht="14.25" customHeight="1">
      <c r="A88" s="22">
        <f t="shared" si="9"/>
        <v>75</v>
      </c>
      <c r="B88" s="31" t="s">
        <v>116</v>
      </c>
      <c r="C88" s="29">
        <v>6429</v>
      </c>
      <c r="D88" s="29" t="s">
        <v>86</v>
      </c>
      <c r="E88" s="24">
        <f t="shared" si="10"/>
        <v>543</v>
      </c>
      <c r="F88" s="24" t="str">
        <f>VLOOKUP(E88,Tab!$A$2:$B$255,2,TRUE)</f>
        <v>Não</v>
      </c>
      <c r="G88" s="25">
        <f t="shared" si="11"/>
        <v>543</v>
      </c>
      <c r="H88" s="25">
        <f t="shared" si="12"/>
        <v>543</v>
      </c>
      <c r="I88" s="25">
        <f t="shared" si="13"/>
        <v>536</v>
      </c>
      <c r="J88" s="25">
        <f t="shared" si="14"/>
        <v>0</v>
      </c>
      <c r="K88" s="25">
        <f t="shared" si="15"/>
        <v>0</v>
      </c>
      <c r="L88" s="26">
        <f t="shared" si="16"/>
        <v>1622</v>
      </c>
      <c r="M88" s="27">
        <f t="shared" si="17"/>
        <v>324.4</v>
      </c>
      <c r="N88" s="28"/>
      <c r="O88" s="63">
        <v>543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118">
        <v>0</v>
      </c>
      <c r="X88" s="118">
        <v>0</v>
      </c>
      <c r="Y88" s="118">
        <v>0</v>
      </c>
      <c r="Z88" s="118">
        <v>0</v>
      </c>
      <c r="AA88" s="118">
        <v>536</v>
      </c>
      <c r="AB88" s="118">
        <v>0</v>
      </c>
      <c r="AC88" s="118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543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160">
        <v>0</v>
      </c>
      <c r="AV88" s="28"/>
    </row>
    <row r="89" spans="1:48" ht="14.25" customHeight="1">
      <c r="A89" s="22">
        <f t="shared" si="9"/>
        <v>76</v>
      </c>
      <c r="B89" s="31" t="s">
        <v>91</v>
      </c>
      <c r="C89" s="29">
        <v>7703</v>
      </c>
      <c r="D89" s="29" t="s">
        <v>14</v>
      </c>
      <c r="E89" s="24">
        <f t="shared" si="10"/>
        <v>544</v>
      </c>
      <c r="F89" s="24" t="str">
        <f>VLOOKUP(E89,Tab!$A$2:$B$255,2,TRUE)</f>
        <v>Não</v>
      </c>
      <c r="G89" s="25">
        <f t="shared" si="11"/>
        <v>544</v>
      </c>
      <c r="H89" s="25">
        <f t="shared" si="12"/>
        <v>542</v>
      </c>
      <c r="I89" s="25">
        <f t="shared" si="13"/>
        <v>530</v>
      </c>
      <c r="J89" s="25">
        <f t="shared" si="14"/>
        <v>0</v>
      </c>
      <c r="K89" s="25">
        <f t="shared" si="15"/>
        <v>0</v>
      </c>
      <c r="L89" s="26">
        <f t="shared" si="16"/>
        <v>1616</v>
      </c>
      <c r="M89" s="27">
        <f t="shared" si="17"/>
        <v>323.2</v>
      </c>
      <c r="N89" s="28"/>
      <c r="O89" s="63">
        <v>530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118">
        <v>0</v>
      </c>
      <c r="X89" s="118">
        <v>0</v>
      </c>
      <c r="Y89" s="118">
        <v>0</v>
      </c>
      <c r="Z89" s="118">
        <v>0</v>
      </c>
      <c r="AA89" s="118">
        <v>0</v>
      </c>
      <c r="AB89" s="118">
        <v>0</v>
      </c>
      <c r="AC89" s="118">
        <v>544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542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160">
        <v>0</v>
      </c>
      <c r="AV89" s="28"/>
    </row>
    <row r="90" spans="1:48" ht="14.25" customHeight="1">
      <c r="A90" s="22">
        <f t="shared" si="9"/>
        <v>77</v>
      </c>
      <c r="B90" s="76" t="s">
        <v>336</v>
      </c>
      <c r="C90" s="29">
        <v>153</v>
      </c>
      <c r="D90" s="85" t="s">
        <v>20</v>
      </c>
      <c r="E90" s="24">
        <f t="shared" si="10"/>
        <v>546</v>
      </c>
      <c r="F90" s="24" t="str">
        <f>VLOOKUP(E90,Tab!$A$2:$B$255,2,TRUE)</f>
        <v>Não</v>
      </c>
      <c r="G90" s="25">
        <f t="shared" si="11"/>
        <v>546</v>
      </c>
      <c r="H90" s="25">
        <f t="shared" si="12"/>
        <v>537</v>
      </c>
      <c r="I90" s="25">
        <f t="shared" si="13"/>
        <v>531</v>
      </c>
      <c r="J90" s="25">
        <f t="shared" si="14"/>
        <v>0</v>
      </c>
      <c r="K90" s="25">
        <f t="shared" si="15"/>
        <v>0</v>
      </c>
      <c r="L90" s="26">
        <f t="shared" si="16"/>
        <v>1614</v>
      </c>
      <c r="M90" s="27">
        <f t="shared" si="17"/>
        <v>322.8</v>
      </c>
      <c r="N90" s="28"/>
      <c r="O90" s="63">
        <v>546</v>
      </c>
      <c r="P90" s="63">
        <v>0</v>
      </c>
      <c r="Q90" s="63">
        <v>0</v>
      </c>
      <c r="R90" s="63">
        <v>0</v>
      </c>
      <c r="S90" s="63">
        <v>0</v>
      </c>
      <c r="T90" s="63">
        <v>531</v>
      </c>
      <c r="U90" s="63">
        <v>0</v>
      </c>
      <c r="V90" s="63">
        <v>0</v>
      </c>
      <c r="W90" s="118">
        <v>0</v>
      </c>
      <c r="X90" s="118">
        <v>0</v>
      </c>
      <c r="Y90" s="118">
        <v>0</v>
      </c>
      <c r="Z90" s="118">
        <v>0</v>
      </c>
      <c r="AA90" s="118">
        <v>0</v>
      </c>
      <c r="AB90" s="118">
        <v>0</v>
      </c>
      <c r="AC90" s="118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0</v>
      </c>
      <c r="AJ90" s="63">
        <v>537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160">
        <v>0</v>
      </c>
      <c r="AV90" s="28"/>
    </row>
    <row r="91" spans="1:48" ht="14.25" customHeight="1">
      <c r="A91" s="22">
        <f t="shared" si="9"/>
        <v>78</v>
      </c>
      <c r="B91" s="76" t="s">
        <v>321</v>
      </c>
      <c r="C91" s="29">
        <v>11483</v>
      </c>
      <c r="D91" s="85" t="s">
        <v>133</v>
      </c>
      <c r="E91" s="24">
        <f t="shared" si="10"/>
        <v>545</v>
      </c>
      <c r="F91" s="24" t="str">
        <f>VLOOKUP(E91,Tab!$A$2:$B$255,2,TRUE)</f>
        <v>Não</v>
      </c>
      <c r="G91" s="25">
        <f t="shared" si="11"/>
        <v>545</v>
      </c>
      <c r="H91" s="25">
        <f t="shared" si="12"/>
        <v>537</v>
      </c>
      <c r="I91" s="25">
        <f t="shared" si="13"/>
        <v>532</v>
      </c>
      <c r="J91" s="25">
        <f t="shared" si="14"/>
        <v>0</v>
      </c>
      <c r="K91" s="25">
        <f t="shared" si="15"/>
        <v>0</v>
      </c>
      <c r="L91" s="26">
        <f t="shared" si="16"/>
        <v>1614</v>
      </c>
      <c r="M91" s="27">
        <f t="shared" si="17"/>
        <v>322.8</v>
      </c>
      <c r="N91" s="28"/>
      <c r="O91" s="63">
        <v>545</v>
      </c>
      <c r="P91" s="63">
        <v>0</v>
      </c>
      <c r="Q91" s="63">
        <v>0</v>
      </c>
      <c r="R91" s="63">
        <v>0</v>
      </c>
      <c r="S91" s="63">
        <v>0</v>
      </c>
      <c r="T91" s="63">
        <v>532</v>
      </c>
      <c r="U91" s="63">
        <v>0</v>
      </c>
      <c r="V91" s="63">
        <v>0</v>
      </c>
      <c r="W91" s="118">
        <v>0</v>
      </c>
      <c r="X91" s="118">
        <v>0</v>
      </c>
      <c r="Y91" s="118">
        <v>0</v>
      </c>
      <c r="Z91" s="118">
        <v>0</v>
      </c>
      <c r="AA91" s="118">
        <v>0</v>
      </c>
      <c r="AB91" s="118">
        <v>0</v>
      </c>
      <c r="AC91" s="118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537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160">
        <v>0</v>
      </c>
      <c r="AV91" s="28"/>
    </row>
    <row r="92" spans="1:48" ht="14.25" customHeight="1">
      <c r="A92" s="22">
        <f t="shared" si="9"/>
        <v>79</v>
      </c>
      <c r="B92" s="31" t="s">
        <v>119</v>
      </c>
      <c r="C92" s="29">
        <v>362</v>
      </c>
      <c r="D92" s="29" t="s">
        <v>20</v>
      </c>
      <c r="E92" s="24">
        <f t="shared" si="10"/>
        <v>542</v>
      </c>
      <c r="F92" s="24" t="str">
        <f>VLOOKUP(E92,Tab!$A$2:$B$255,2,TRUE)</f>
        <v>Não</v>
      </c>
      <c r="G92" s="25">
        <f t="shared" si="11"/>
        <v>542</v>
      </c>
      <c r="H92" s="25">
        <f t="shared" si="12"/>
        <v>542</v>
      </c>
      <c r="I92" s="25">
        <f t="shared" si="13"/>
        <v>530</v>
      </c>
      <c r="J92" s="25">
        <f t="shared" si="14"/>
        <v>0</v>
      </c>
      <c r="K92" s="25">
        <f t="shared" si="15"/>
        <v>0</v>
      </c>
      <c r="L92" s="26">
        <f t="shared" si="16"/>
        <v>1614</v>
      </c>
      <c r="M92" s="27">
        <f t="shared" si="17"/>
        <v>322.8</v>
      </c>
      <c r="N92" s="28"/>
      <c r="O92" s="63">
        <v>0</v>
      </c>
      <c r="P92" s="63">
        <v>0</v>
      </c>
      <c r="Q92" s="63">
        <v>530</v>
      </c>
      <c r="R92" s="63">
        <v>0</v>
      </c>
      <c r="S92" s="63">
        <v>0</v>
      </c>
      <c r="T92" s="63">
        <v>542</v>
      </c>
      <c r="U92" s="63">
        <v>0</v>
      </c>
      <c r="V92" s="63">
        <v>0</v>
      </c>
      <c r="W92" s="118">
        <v>0</v>
      </c>
      <c r="X92" s="118">
        <v>0</v>
      </c>
      <c r="Y92" s="118">
        <v>0</v>
      </c>
      <c r="Z92" s="118">
        <v>0</v>
      </c>
      <c r="AA92" s="118">
        <v>0</v>
      </c>
      <c r="AB92" s="118">
        <v>0</v>
      </c>
      <c r="AC92" s="118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542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160">
        <v>0</v>
      </c>
      <c r="AV92" s="28"/>
    </row>
    <row r="93" spans="1:48" ht="14.25" customHeight="1">
      <c r="A93" s="22">
        <f t="shared" si="9"/>
        <v>80</v>
      </c>
      <c r="B93" s="31" t="s">
        <v>104</v>
      </c>
      <c r="C93" s="29">
        <v>8158</v>
      </c>
      <c r="D93" s="29" t="s">
        <v>51</v>
      </c>
      <c r="E93" s="24">
        <f t="shared" si="10"/>
        <v>0</v>
      </c>
      <c r="F93" s="24" t="e">
        <f>VLOOKUP(E93,Tab!$A$2:$B$255,2,TRUE)</f>
        <v>#N/A</v>
      </c>
      <c r="G93" s="25">
        <f t="shared" si="11"/>
        <v>543</v>
      </c>
      <c r="H93" s="25">
        <f t="shared" si="12"/>
        <v>529</v>
      </c>
      <c r="I93" s="25">
        <f t="shared" si="13"/>
        <v>520</v>
      </c>
      <c r="J93" s="25">
        <f t="shared" si="14"/>
        <v>0</v>
      </c>
      <c r="K93" s="25">
        <f t="shared" si="15"/>
        <v>0</v>
      </c>
      <c r="L93" s="26">
        <f t="shared" si="16"/>
        <v>1592</v>
      </c>
      <c r="M93" s="27">
        <f t="shared" si="17"/>
        <v>318.4</v>
      </c>
      <c r="N93" s="28"/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118">
        <v>0</v>
      </c>
      <c r="X93" s="118">
        <v>0</v>
      </c>
      <c r="Y93" s="118">
        <v>0</v>
      </c>
      <c r="Z93" s="118">
        <v>0</v>
      </c>
      <c r="AA93" s="118">
        <v>0</v>
      </c>
      <c r="AB93" s="118">
        <v>0</v>
      </c>
      <c r="AC93" s="118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520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543</v>
      </c>
      <c r="AR93" s="63">
        <v>0</v>
      </c>
      <c r="AS93" s="63">
        <v>0</v>
      </c>
      <c r="AT93" s="63">
        <v>529</v>
      </c>
      <c r="AU93" s="160">
        <v>0</v>
      </c>
      <c r="AV93" s="28"/>
    </row>
    <row r="94" spans="1:48" ht="14.25" customHeight="1">
      <c r="A94" s="22">
        <f t="shared" si="9"/>
        <v>81</v>
      </c>
      <c r="B94" s="31" t="s">
        <v>82</v>
      </c>
      <c r="C94" s="29">
        <v>3918</v>
      </c>
      <c r="D94" s="29" t="s">
        <v>14</v>
      </c>
      <c r="E94" s="24">
        <f t="shared" si="10"/>
        <v>529</v>
      </c>
      <c r="F94" s="24" t="str">
        <f>VLOOKUP(E94,Tab!$A$2:$B$255,2,TRUE)</f>
        <v>Não</v>
      </c>
      <c r="G94" s="25">
        <f t="shared" si="11"/>
        <v>530</v>
      </c>
      <c r="H94" s="25">
        <f t="shared" si="12"/>
        <v>529</v>
      </c>
      <c r="I94" s="25">
        <f t="shared" si="13"/>
        <v>523</v>
      </c>
      <c r="J94" s="25">
        <f t="shared" si="14"/>
        <v>0</v>
      </c>
      <c r="K94" s="25">
        <f t="shared" si="15"/>
        <v>0</v>
      </c>
      <c r="L94" s="26">
        <f t="shared" si="16"/>
        <v>1582</v>
      </c>
      <c r="M94" s="27">
        <f t="shared" si="17"/>
        <v>316.4</v>
      </c>
      <c r="N94" s="28"/>
      <c r="O94" s="63">
        <v>529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63">
        <v>0</v>
      </c>
      <c r="W94" s="118">
        <v>0</v>
      </c>
      <c r="X94" s="118">
        <v>0</v>
      </c>
      <c r="Y94" s="118">
        <v>0</v>
      </c>
      <c r="Z94" s="118">
        <v>0</v>
      </c>
      <c r="AA94" s="118">
        <v>0</v>
      </c>
      <c r="AB94" s="118">
        <v>0</v>
      </c>
      <c r="AC94" s="118">
        <v>523</v>
      </c>
      <c r="AD94" s="63">
        <v>0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530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160">
        <v>0</v>
      </c>
      <c r="AV94" s="28"/>
    </row>
    <row r="95" spans="1:48" ht="14.25" customHeight="1">
      <c r="A95" s="22">
        <f t="shared" si="9"/>
        <v>82</v>
      </c>
      <c r="B95" s="31" t="s">
        <v>103</v>
      </c>
      <c r="C95" s="29">
        <v>1012</v>
      </c>
      <c r="D95" s="29" t="s">
        <v>78</v>
      </c>
      <c r="E95" s="24">
        <f t="shared" si="10"/>
        <v>525</v>
      </c>
      <c r="F95" s="24" t="str">
        <f>VLOOKUP(E95,Tab!$A$2:$B$255,2,TRUE)</f>
        <v>Não</v>
      </c>
      <c r="G95" s="25">
        <f t="shared" si="11"/>
        <v>530</v>
      </c>
      <c r="H95" s="25">
        <f t="shared" si="12"/>
        <v>525</v>
      </c>
      <c r="I95" s="25">
        <f t="shared" si="13"/>
        <v>514</v>
      </c>
      <c r="J95" s="25">
        <f t="shared" si="14"/>
        <v>0</v>
      </c>
      <c r="K95" s="25">
        <f t="shared" si="15"/>
        <v>0</v>
      </c>
      <c r="L95" s="26">
        <f t="shared" si="16"/>
        <v>1569</v>
      </c>
      <c r="M95" s="27">
        <f t="shared" si="17"/>
        <v>313.8</v>
      </c>
      <c r="N95" s="28"/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63">
        <v>0</v>
      </c>
      <c r="V95" s="63">
        <v>0</v>
      </c>
      <c r="W95" s="118">
        <v>0</v>
      </c>
      <c r="X95" s="118">
        <v>0</v>
      </c>
      <c r="Y95" s="118">
        <v>0</v>
      </c>
      <c r="Z95" s="118">
        <v>514</v>
      </c>
      <c r="AA95" s="118">
        <v>0</v>
      </c>
      <c r="AB95" s="118">
        <v>0</v>
      </c>
      <c r="AC95" s="118">
        <v>525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530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160">
        <v>0</v>
      </c>
      <c r="AV95" s="28"/>
    </row>
    <row r="96" spans="1:48" ht="14.25" customHeight="1">
      <c r="A96" s="22">
        <f t="shared" si="9"/>
        <v>83</v>
      </c>
      <c r="B96" s="49" t="s">
        <v>203</v>
      </c>
      <c r="C96" s="54">
        <v>3946</v>
      </c>
      <c r="D96" s="54" t="s">
        <v>20</v>
      </c>
      <c r="E96" s="24">
        <f t="shared" si="10"/>
        <v>527</v>
      </c>
      <c r="F96" s="24" t="str">
        <f>VLOOKUP(E96,Tab!$A$2:$B$255,2,TRUE)</f>
        <v>Não</v>
      </c>
      <c r="G96" s="25">
        <f t="shared" si="11"/>
        <v>527</v>
      </c>
      <c r="H96" s="25">
        <f t="shared" si="12"/>
        <v>521</v>
      </c>
      <c r="I96" s="25">
        <f t="shared" si="13"/>
        <v>516</v>
      </c>
      <c r="J96" s="25">
        <f t="shared" si="14"/>
        <v>0</v>
      </c>
      <c r="K96" s="25">
        <f t="shared" si="15"/>
        <v>0</v>
      </c>
      <c r="L96" s="26">
        <f t="shared" si="16"/>
        <v>1564</v>
      </c>
      <c r="M96" s="27">
        <f t="shared" si="17"/>
        <v>312.8</v>
      </c>
      <c r="N96" s="28"/>
      <c r="O96" s="63">
        <v>521</v>
      </c>
      <c r="P96" s="63">
        <v>0</v>
      </c>
      <c r="Q96" s="63">
        <v>0</v>
      </c>
      <c r="R96" s="63">
        <v>0</v>
      </c>
      <c r="S96" s="63">
        <v>0</v>
      </c>
      <c r="T96" s="63">
        <v>527</v>
      </c>
      <c r="U96" s="63">
        <v>0</v>
      </c>
      <c r="V96" s="63">
        <v>0</v>
      </c>
      <c r="W96" s="118">
        <v>0</v>
      </c>
      <c r="X96" s="118">
        <v>0</v>
      </c>
      <c r="Y96" s="118">
        <v>0</v>
      </c>
      <c r="Z96" s="118">
        <v>0</v>
      </c>
      <c r="AA96" s="118">
        <v>0</v>
      </c>
      <c r="AB96" s="118">
        <v>0</v>
      </c>
      <c r="AC96" s="118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516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160">
        <v>0</v>
      </c>
      <c r="AV96" s="28"/>
    </row>
    <row r="97" spans="1:48" ht="14.25" customHeight="1">
      <c r="A97" s="22">
        <f t="shared" si="9"/>
        <v>84</v>
      </c>
      <c r="B97" s="31" t="s">
        <v>106</v>
      </c>
      <c r="C97" s="29">
        <v>1498</v>
      </c>
      <c r="D97" s="29" t="s">
        <v>14</v>
      </c>
      <c r="E97" s="24">
        <f t="shared" si="10"/>
        <v>521</v>
      </c>
      <c r="F97" s="24" t="str">
        <f>VLOOKUP(E97,Tab!$A$2:$B$255,2,TRUE)</f>
        <v>Não</v>
      </c>
      <c r="G97" s="25">
        <f t="shared" si="11"/>
        <v>521</v>
      </c>
      <c r="H97" s="25">
        <f t="shared" si="12"/>
        <v>516</v>
      </c>
      <c r="I97" s="25">
        <f t="shared" si="13"/>
        <v>511</v>
      </c>
      <c r="J97" s="25">
        <f t="shared" si="14"/>
        <v>0</v>
      </c>
      <c r="K97" s="25">
        <f t="shared" si="15"/>
        <v>0</v>
      </c>
      <c r="L97" s="26">
        <f t="shared" si="16"/>
        <v>1548</v>
      </c>
      <c r="M97" s="27">
        <f t="shared" si="17"/>
        <v>309.6</v>
      </c>
      <c r="N97" s="28"/>
      <c r="O97" s="63">
        <v>516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63">
        <v>0</v>
      </c>
      <c r="V97" s="63">
        <v>0</v>
      </c>
      <c r="W97" s="118">
        <v>0</v>
      </c>
      <c r="X97" s="118">
        <v>0</v>
      </c>
      <c r="Y97" s="118">
        <v>0</v>
      </c>
      <c r="Z97" s="118">
        <v>511</v>
      </c>
      <c r="AA97" s="118">
        <v>0</v>
      </c>
      <c r="AB97" s="118">
        <v>0</v>
      </c>
      <c r="AC97" s="118">
        <v>521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160">
        <v>0</v>
      </c>
      <c r="AV97" s="28"/>
    </row>
    <row r="98" spans="1:48" ht="14.25" customHeight="1">
      <c r="A98" s="22">
        <f t="shared" si="9"/>
        <v>85</v>
      </c>
      <c r="B98" s="23" t="s">
        <v>83</v>
      </c>
      <c r="C98" s="54">
        <v>6445</v>
      </c>
      <c r="D98" s="54" t="s">
        <v>49</v>
      </c>
      <c r="E98" s="24">
        <f t="shared" si="10"/>
        <v>510</v>
      </c>
      <c r="F98" s="24" t="str">
        <f>VLOOKUP(E98,Tab!$A$2:$B$255,2,TRUE)</f>
        <v>Não</v>
      </c>
      <c r="G98" s="25">
        <f t="shared" si="11"/>
        <v>520</v>
      </c>
      <c r="H98" s="25">
        <f t="shared" si="12"/>
        <v>515</v>
      </c>
      <c r="I98" s="25">
        <f t="shared" si="13"/>
        <v>510</v>
      </c>
      <c r="J98" s="25">
        <f t="shared" si="14"/>
        <v>0</v>
      </c>
      <c r="K98" s="25">
        <f t="shared" si="15"/>
        <v>0</v>
      </c>
      <c r="L98" s="26">
        <f t="shared" si="16"/>
        <v>1545</v>
      </c>
      <c r="M98" s="27">
        <f t="shared" si="17"/>
        <v>309</v>
      </c>
      <c r="N98" s="28"/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510</v>
      </c>
      <c r="U98" s="63">
        <v>0</v>
      </c>
      <c r="V98" s="63">
        <v>0</v>
      </c>
      <c r="W98" s="118">
        <v>0</v>
      </c>
      <c r="X98" s="118">
        <v>0</v>
      </c>
      <c r="Y98" s="118">
        <v>0</v>
      </c>
      <c r="Z98" s="118">
        <v>0</v>
      </c>
      <c r="AA98" s="118">
        <v>0</v>
      </c>
      <c r="AB98" s="118">
        <v>0</v>
      </c>
      <c r="AC98" s="118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520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515</v>
      </c>
      <c r="AU98" s="160">
        <v>0</v>
      </c>
      <c r="AV98" s="28"/>
    </row>
    <row r="99" spans="1:48" ht="14.25" customHeight="1">
      <c r="A99" s="22">
        <f t="shared" si="9"/>
        <v>86</v>
      </c>
      <c r="B99" s="31" t="s">
        <v>122</v>
      </c>
      <c r="C99" s="29">
        <v>4863</v>
      </c>
      <c r="D99" s="29" t="s">
        <v>74</v>
      </c>
      <c r="E99" s="24">
        <f t="shared" si="10"/>
        <v>537</v>
      </c>
      <c r="F99" s="24" t="str">
        <f>VLOOKUP(E99,Tab!$A$2:$B$255,2,TRUE)</f>
        <v>Não</v>
      </c>
      <c r="G99" s="25">
        <f t="shared" si="11"/>
        <v>537</v>
      </c>
      <c r="H99" s="25">
        <f t="shared" si="12"/>
        <v>518</v>
      </c>
      <c r="I99" s="25">
        <f t="shared" si="13"/>
        <v>489</v>
      </c>
      <c r="J99" s="25">
        <f t="shared" si="14"/>
        <v>0</v>
      </c>
      <c r="K99" s="25">
        <f t="shared" si="15"/>
        <v>0</v>
      </c>
      <c r="L99" s="26">
        <f t="shared" si="16"/>
        <v>1544</v>
      </c>
      <c r="M99" s="27">
        <f t="shared" si="17"/>
        <v>308.8</v>
      </c>
      <c r="N99" s="28"/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63">
        <v>0</v>
      </c>
      <c r="V99" s="63">
        <v>0</v>
      </c>
      <c r="W99" s="118">
        <v>0</v>
      </c>
      <c r="X99" s="118">
        <v>0</v>
      </c>
      <c r="Y99" s="118">
        <v>0</v>
      </c>
      <c r="Z99" s="118">
        <v>489</v>
      </c>
      <c r="AA99" s="118">
        <v>0</v>
      </c>
      <c r="AB99" s="118">
        <v>0</v>
      </c>
      <c r="AC99" s="118">
        <v>537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518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160">
        <v>0</v>
      </c>
      <c r="AV99" s="28"/>
    </row>
    <row r="100" spans="1:48" ht="14.25" customHeight="1">
      <c r="A100" s="22">
        <f t="shared" si="9"/>
        <v>87</v>
      </c>
      <c r="B100" s="76" t="s">
        <v>371</v>
      </c>
      <c r="C100" s="29">
        <v>1089</v>
      </c>
      <c r="D100" s="85" t="s">
        <v>36</v>
      </c>
      <c r="E100" s="24">
        <f t="shared" si="10"/>
        <v>523</v>
      </c>
      <c r="F100" s="24" t="str">
        <f>VLOOKUP(E100,Tab!$A$2:$B$255,2,TRUE)</f>
        <v>Não</v>
      </c>
      <c r="G100" s="25">
        <f t="shared" si="11"/>
        <v>523</v>
      </c>
      <c r="H100" s="25">
        <f t="shared" si="12"/>
        <v>516</v>
      </c>
      <c r="I100" s="25">
        <f t="shared" si="13"/>
        <v>502</v>
      </c>
      <c r="J100" s="25">
        <f t="shared" si="14"/>
        <v>0</v>
      </c>
      <c r="K100" s="25">
        <f t="shared" si="15"/>
        <v>0</v>
      </c>
      <c r="L100" s="26">
        <f t="shared" si="16"/>
        <v>1541</v>
      </c>
      <c r="M100" s="27">
        <f t="shared" si="17"/>
        <v>308.2</v>
      </c>
      <c r="N100" s="28"/>
      <c r="O100" s="63">
        <v>523</v>
      </c>
      <c r="P100" s="63">
        <v>0</v>
      </c>
      <c r="Q100" s="63">
        <v>0</v>
      </c>
      <c r="R100" s="63">
        <v>0</v>
      </c>
      <c r="S100" s="63">
        <v>0</v>
      </c>
      <c r="T100" s="63">
        <v>516</v>
      </c>
      <c r="U100" s="63">
        <v>0</v>
      </c>
      <c r="V100" s="63">
        <v>0</v>
      </c>
      <c r="W100" s="118">
        <v>0</v>
      </c>
      <c r="X100" s="118">
        <v>0</v>
      </c>
      <c r="Y100" s="118">
        <v>0</v>
      </c>
      <c r="Z100" s="118">
        <v>0</v>
      </c>
      <c r="AA100" s="118">
        <v>0</v>
      </c>
      <c r="AB100" s="118">
        <v>502</v>
      </c>
      <c r="AC100" s="118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160">
        <v>0</v>
      </c>
      <c r="AV100" s="28"/>
    </row>
    <row r="101" spans="1:48" ht="14.25" customHeight="1">
      <c r="A101" s="22">
        <f t="shared" si="9"/>
        <v>88</v>
      </c>
      <c r="B101" s="31" t="s">
        <v>80</v>
      </c>
      <c r="C101" s="29">
        <v>7488</v>
      </c>
      <c r="D101" s="85" t="s">
        <v>14</v>
      </c>
      <c r="E101" s="24">
        <f t="shared" si="10"/>
        <v>519</v>
      </c>
      <c r="F101" s="24" t="str">
        <f>VLOOKUP(E101,Tab!$A$2:$B$255,2,TRUE)</f>
        <v>Não</v>
      </c>
      <c r="G101" s="25">
        <f t="shared" si="11"/>
        <v>519</v>
      </c>
      <c r="H101" s="25">
        <f t="shared" si="12"/>
        <v>510</v>
      </c>
      <c r="I101" s="25">
        <f t="shared" si="13"/>
        <v>508</v>
      </c>
      <c r="J101" s="25">
        <f t="shared" si="14"/>
        <v>0</v>
      </c>
      <c r="K101" s="25">
        <f t="shared" si="15"/>
        <v>0</v>
      </c>
      <c r="L101" s="26">
        <f t="shared" si="16"/>
        <v>1537</v>
      </c>
      <c r="M101" s="27">
        <f t="shared" si="17"/>
        <v>307.4</v>
      </c>
      <c r="N101" s="28"/>
      <c r="O101" s="63">
        <v>519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63">
        <v>0</v>
      </c>
      <c r="V101" s="63">
        <v>0</v>
      </c>
      <c r="W101" s="118">
        <v>0</v>
      </c>
      <c r="X101" s="118">
        <v>0</v>
      </c>
      <c r="Y101" s="118">
        <v>0</v>
      </c>
      <c r="Z101" s="118">
        <v>0</v>
      </c>
      <c r="AA101" s="118">
        <v>0</v>
      </c>
      <c r="AB101" s="118">
        <v>0</v>
      </c>
      <c r="AC101" s="118">
        <v>510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508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160">
        <v>0</v>
      </c>
      <c r="AV101" s="28"/>
    </row>
    <row r="102" spans="1:48" ht="14.25" customHeight="1">
      <c r="A102" s="22">
        <f t="shared" si="9"/>
        <v>89</v>
      </c>
      <c r="B102" s="31" t="s">
        <v>535</v>
      </c>
      <c r="C102" s="29">
        <v>12222</v>
      </c>
      <c r="D102" s="29" t="s">
        <v>17</v>
      </c>
      <c r="E102" s="24">
        <f t="shared" si="10"/>
        <v>513</v>
      </c>
      <c r="F102" s="24" t="str">
        <f>VLOOKUP(E102,Tab!$A$2:$B$255,2,TRUE)</f>
        <v>Não</v>
      </c>
      <c r="G102" s="25">
        <f t="shared" si="11"/>
        <v>513</v>
      </c>
      <c r="H102" s="25">
        <f t="shared" si="12"/>
        <v>512</v>
      </c>
      <c r="I102" s="25">
        <f t="shared" si="13"/>
        <v>500</v>
      </c>
      <c r="J102" s="25">
        <f t="shared" si="14"/>
        <v>0</v>
      </c>
      <c r="K102" s="25">
        <f t="shared" si="15"/>
        <v>0</v>
      </c>
      <c r="L102" s="26">
        <f t="shared" si="16"/>
        <v>1525</v>
      </c>
      <c r="M102" s="27">
        <f t="shared" si="17"/>
        <v>305</v>
      </c>
      <c r="N102" s="28"/>
      <c r="O102" s="63">
        <v>513</v>
      </c>
      <c r="P102" s="63">
        <v>0</v>
      </c>
      <c r="Q102" s="63">
        <v>0</v>
      </c>
      <c r="R102" s="63">
        <v>512</v>
      </c>
      <c r="S102" s="63">
        <v>0</v>
      </c>
      <c r="T102" s="63">
        <v>500</v>
      </c>
      <c r="U102" s="63">
        <v>0</v>
      </c>
      <c r="V102" s="63">
        <v>0</v>
      </c>
      <c r="W102" s="118">
        <v>0</v>
      </c>
      <c r="X102" s="118">
        <v>0</v>
      </c>
      <c r="Y102" s="118">
        <v>0</v>
      </c>
      <c r="Z102" s="118">
        <v>0</v>
      </c>
      <c r="AA102" s="118">
        <v>0</v>
      </c>
      <c r="AB102" s="118">
        <v>0</v>
      </c>
      <c r="AC102" s="118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160">
        <v>0</v>
      </c>
      <c r="AV102" s="28"/>
    </row>
    <row r="103" spans="1:48" ht="14.25" customHeight="1">
      <c r="A103" s="22">
        <f t="shared" si="9"/>
        <v>90</v>
      </c>
      <c r="B103" s="31" t="s">
        <v>537</v>
      </c>
      <c r="C103" s="29">
        <v>1660</v>
      </c>
      <c r="D103" s="29" t="s">
        <v>20</v>
      </c>
      <c r="E103" s="24">
        <f t="shared" si="10"/>
        <v>527</v>
      </c>
      <c r="F103" s="24" t="str">
        <f>VLOOKUP(E103,Tab!$A$2:$B$255,2,TRUE)</f>
        <v>Não</v>
      </c>
      <c r="G103" s="25">
        <f t="shared" si="11"/>
        <v>527</v>
      </c>
      <c r="H103" s="25">
        <f t="shared" si="12"/>
        <v>504</v>
      </c>
      <c r="I103" s="25">
        <f t="shared" si="13"/>
        <v>484</v>
      </c>
      <c r="J103" s="25">
        <f t="shared" si="14"/>
        <v>0</v>
      </c>
      <c r="K103" s="25">
        <f t="shared" si="15"/>
        <v>0</v>
      </c>
      <c r="L103" s="26">
        <f t="shared" si="16"/>
        <v>1515</v>
      </c>
      <c r="M103" s="27">
        <f t="shared" si="17"/>
        <v>303</v>
      </c>
      <c r="N103" s="28"/>
      <c r="O103" s="63">
        <v>527</v>
      </c>
      <c r="P103" s="63">
        <v>0</v>
      </c>
      <c r="Q103" s="63">
        <v>0</v>
      </c>
      <c r="R103" s="63">
        <v>504</v>
      </c>
      <c r="S103" s="63">
        <v>0</v>
      </c>
      <c r="T103" s="63">
        <v>484</v>
      </c>
      <c r="U103" s="63">
        <v>0</v>
      </c>
      <c r="V103" s="63">
        <v>0</v>
      </c>
      <c r="W103" s="118">
        <v>0</v>
      </c>
      <c r="X103" s="118">
        <v>0</v>
      </c>
      <c r="Y103" s="118">
        <v>0</v>
      </c>
      <c r="Z103" s="118">
        <v>0</v>
      </c>
      <c r="AA103" s="118">
        <v>0</v>
      </c>
      <c r="AB103" s="118">
        <v>0</v>
      </c>
      <c r="AC103" s="118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160">
        <v>0</v>
      </c>
      <c r="AV103" s="28"/>
    </row>
    <row r="104" spans="1:48" ht="14.25" customHeight="1">
      <c r="A104" s="22">
        <f t="shared" si="9"/>
        <v>91</v>
      </c>
      <c r="B104" s="76" t="s">
        <v>523</v>
      </c>
      <c r="C104" s="29">
        <v>12202</v>
      </c>
      <c r="D104" s="85" t="s">
        <v>35</v>
      </c>
      <c r="E104" s="24">
        <f t="shared" si="10"/>
        <v>509</v>
      </c>
      <c r="F104" s="24" t="str">
        <f>VLOOKUP(E104,Tab!$A$2:$B$255,2,TRUE)</f>
        <v>Não</v>
      </c>
      <c r="G104" s="25">
        <f t="shared" si="11"/>
        <v>509</v>
      </c>
      <c r="H104" s="25">
        <f t="shared" si="12"/>
        <v>504</v>
      </c>
      <c r="I104" s="25">
        <f t="shared" si="13"/>
        <v>502</v>
      </c>
      <c r="J104" s="25">
        <f t="shared" si="14"/>
        <v>0</v>
      </c>
      <c r="K104" s="25">
        <f t="shared" si="15"/>
        <v>0</v>
      </c>
      <c r="L104" s="26">
        <f t="shared" si="16"/>
        <v>1515</v>
      </c>
      <c r="M104" s="27">
        <f t="shared" si="17"/>
        <v>303</v>
      </c>
      <c r="N104" s="28"/>
      <c r="O104" s="63">
        <v>504</v>
      </c>
      <c r="P104" s="63">
        <v>0</v>
      </c>
      <c r="Q104" s="63">
        <v>0</v>
      </c>
      <c r="R104" s="63">
        <v>502</v>
      </c>
      <c r="S104" s="63">
        <v>0</v>
      </c>
      <c r="T104" s="63">
        <v>0</v>
      </c>
      <c r="U104" s="63">
        <v>0</v>
      </c>
      <c r="V104" s="63">
        <v>509</v>
      </c>
      <c r="W104" s="118">
        <v>0</v>
      </c>
      <c r="X104" s="118">
        <v>0</v>
      </c>
      <c r="Y104" s="118">
        <v>0</v>
      </c>
      <c r="Z104" s="118">
        <v>0</v>
      </c>
      <c r="AA104" s="118">
        <v>0</v>
      </c>
      <c r="AB104" s="118">
        <v>0</v>
      </c>
      <c r="AC104" s="118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160">
        <v>0</v>
      </c>
      <c r="AV104" s="28"/>
    </row>
    <row r="105" spans="1:48" ht="14.25" customHeight="1">
      <c r="A105" s="22">
        <f t="shared" si="9"/>
        <v>92</v>
      </c>
      <c r="B105" s="31" t="s">
        <v>156</v>
      </c>
      <c r="C105" s="29">
        <v>192</v>
      </c>
      <c r="D105" s="29" t="s">
        <v>115</v>
      </c>
      <c r="E105" s="24">
        <f t="shared" si="10"/>
        <v>507</v>
      </c>
      <c r="F105" s="24" t="str">
        <f>VLOOKUP(E105,Tab!$A$2:$B$255,2,TRUE)</f>
        <v>Não</v>
      </c>
      <c r="G105" s="25">
        <f t="shared" si="11"/>
        <v>507</v>
      </c>
      <c r="H105" s="25">
        <f t="shared" si="12"/>
        <v>493</v>
      </c>
      <c r="I105" s="25">
        <f t="shared" si="13"/>
        <v>491</v>
      </c>
      <c r="J105" s="25">
        <f t="shared" si="14"/>
        <v>0</v>
      </c>
      <c r="K105" s="25">
        <f t="shared" si="15"/>
        <v>0</v>
      </c>
      <c r="L105" s="26">
        <f t="shared" si="16"/>
        <v>1491</v>
      </c>
      <c r="M105" s="27">
        <f t="shared" si="17"/>
        <v>298.2</v>
      </c>
      <c r="N105" s="28"/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63">
        <v>0</v>
      </c>
      <c r="V105" s="63">
        <v>0</v>
      </c>
      <c r="W105" s="118">
        <v>0</v>
      </c>
      <c r="X105" s="118">
        <v>507</v>
      </c>
      <c r="Y105" s="118">
        <v>0</v>
      </c>
      <c r="Z105" s="118">
        <v>0</v>
      </c>
      <c r="AA105" s="118">
        <v>0</v>
      </c>
      <c r="AB105" s="118">
        <v>0</v>
      </c>
      <c r="AC105" s="118">
        <v>0</v>
      </c>
      <c r="AD105" s="63">
        <v>493</v>
      </c>
      <c r="AE105" s="63">
        <v>0</v>
      </c>
      <c r="AF105" s="63">
        <v>0</v>
      </c>
      <c r="AG105" s="63">
        <v>0</v>
      </c>
      <c r="AH105" s="63">
        <v>0</v>
      </c>
      <c r="AI105" s="63">
        <v>491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160">
        <v>0</v>
      </c>
      <c r="AV105" s="28"/>
    </row>
    <row r="106" spans="1:48" ht="14.25" customHeight="1">
      <c r="A106" s="22">
        <f t="shared" si="9"/>
        <v>93</v>
      </c>
      <c r="B106" s="23" t="s">
        <v>109</v>
      </c>
      <c r="C106" s="54">
        <v>1009</v>
      </c>
      <c r="D106" s="54" t="s">
        <v>49</v>
      </c>
      <c r="E106" s="24">
        <f t="shared" si="10"/>
        <v>0</v>
      </c>
      <c r="F106" s="24" t="e">
        <f>VLOOKUP(E106,Tab!$A$2:$B$255,2,TRUE)</f>
        <v>#N/A</v>
      </c>
      <c r="G106" s="25">
        <f t="shared" si="11"/>
        <v>495</v>
      </c>
      <c r="H106" s="25">
        <f t="shared" si="12"/>
        <v>494</v>
      </c>
      <c r="I106" s="25">
        <f t="shared" si="13"/>
        <v>482</v>
      </c>
      <c r="J106" s="25">
        <f t="shared" si="14"/>
        <v>0</v>
      </c>
      <c r="K106" s="25">
        <f t="shared" si="15"/>
        <v>0</v>
      </c>
      <c r="L106" s="26">
        <f t="shared" si="16"/>
        <v>1471</v>
      </c>
      <c r="M106" s="27">
        <f t="shared" si="17"/>
        <v>294.2</v>
      </c>
      <c r="N106" s="28"/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63">
        <v>0</v>
      </c>
      <c r="V106" s="63">
        <v>0</v>
      </c>
      <c r="W106" s="118">
        <v>0</v>
      </c>
      <c r="X106" s="118">
        <v>0</v>
      </c>
      <c r="Y106" s="118">
        <v>0</v>
      </c>
      <c r="Z106" s="118">
        <v>0</v>
      </c>
      <c r="AA106" s="118">
        <v>0</v>
      </c>
      <c r="AB106" s="118">
        <v>0</v>
      </c>
      <c r="AC106" s="118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495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494</v>
      </c>
      <c r="AT106" s="63">
        <v>482</v>
      </c>
      <c r="AU106" s="160">
        <v>0</v>
      </c>
      <c r="AV106" s="28"/>
    </row>
    <row r="107" spans="1:48" ht="14.25" customHeight="1">
      <c r="A107" s="22">
        <f t="shared" si="9"/>
        <v>94</v>
      </c>
      <c r="B107" s="76" t="s">
        <v>454</v>
      </c>
      <c r="C107" s="29">
        <v>1441</v>
      </c>
      <c r="D107" s="85" t="s">
        <v>60</v>
      </c>
      <c r="E107" s="24">
        <f t="shared" si="10"/>
        <v>486</v>
      </c>
      <c r="F107" s="24" t="e">
        <f>VLOOKUP(E107,Tab!$A$2:$B$255,2,TRUE)</f>
        <v>#N/A</v>
      </c>
      <c r="G107" s="25">
        <f t="shared" si="11"/>
        <v>496</v>
      </c>
      <c r="H107" s="25">
        <f t="shared" si="12"/>
        <v>486</v>
      </c>
      <c r="I107" s="25">
        <f t="shared" si="13"/>
        <v>466</v>
      </c>
      <c r="J107" s="25">
        <f t="shared" si="14"/>
        <v>0</v>
      </c>
      <c r="K107" s="25">
        <f t="shared" si="15"/>
        <v>0</v>
      </c>
      <c r="L107" s="26">
        <f t="shared" si="16"/>
        <v>1448</v>
      </c>
      <c r="M107" s="27">
        <f t="shared" si="17"/>
        <v>289.6</v>
      </c>
      <c r="N107" s="28"/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63">
        <v>486</v>
      </c>
      <c r="V107" s="63">
        <v>0</v>
      </c>
      <c r="W107" s="118">
        <v>0</v>
      </c>
      <c r="X107" s="118">
        <v>0</v>
      </c>
      <c r="Y107" s="118">
        <v>466</v>
      </c>
      <c r="Z107" s="118">
        <v>0</v>
      </c>
      <c r="AA107" s="118">
        <v>0</v>
      </c>
      <c r="AB107" s="118">
        <v>0</v>
      </c>
      <c r="AC107" s="118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496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160">
        <v>0</v>
      </c>
      <c r="AV107" s="28"/>
    </row>
    <row r="108" spans="1:48" ht="14.25" customHeight="1">
      <c r="A108" s="22">
        <f t="shared" si="9"/>
        <v>95</v>
      </c>
      <c r="B108" s="31" t="s">
        <v>143</v>
      </c>
      <c r="C108" s="29">
        <v>667</v>
      </c>
      <c r="D108" s="85" t="s">
        <v>24</v>
      </c>
      <c r="E108" s="24">
        <f t="shared" si="10"/>
        <v>469</v>
      </c>
      <c r="F108" s="24" t="e">
        <f>VLOOKUP(E108,Tab!$A$2:$B$255,2,TRUE)</f>
        <v>#N/A</v>
      </c>
      <c r="G108" s="25">
        <f t="shared" si="11"/>
        <v>474</v>
      </c>
      <c r="H108" s="25">
        <f t="shared" si="12"/>
        <v>469</v>
      </c>
      <c r="I108" s="25">
        <f t="shared" si="13"/>
        <v>468</v>
      </c>
      <c r="J108" s="25">
        <f t="shared" si="14"/>
        <v>0</v>
      </c>
      <c r="K108" s="25">
        <f t="shared" si="15"/>
        <v>0</v>
      </c>
      <c r="L108" s="26">
        <f t="shared" si="16"/>
        <v>1411</v>
      </c>
      <c r="M108" s="27">
        <f t="shared" si="17"/>
        <v>282.2</v>
      </c>
      <c r="N108" s="28"/>
      <c r="O108" s="63">
        <v>0</v>
      </c>
      <c r="P108" s="63">
        <v>0</v>
      </c>
      <c r="Q108" s="63">
        <v>0</v>
      </c>
      <c r="R108" s="63">
        <v>468</v>
      </c>
      <c r="S108" s="63">
        <v>0</v>
      </c>
      <c r="T108" s="63">
        <v>0</v>
      </c>
      <c r="U108" s="63">
        <v>0</v>
      </c>
      <c r="V108" s="63">
        <v>469</v>
      </c>
      <c r="W108" s="118">
        <v>0</v>
      </c>
      <c r="X108" s="118">
        <v>0</v>
      </c>
      <c r="Y108" s="118">
        <v>0</v>
      </c>
      <c r="Z108" s="118">
        <v>0</v>
      </c>
      <c r="AA108" s="118">
        <v>0</v>
      </c>
      <c r="AB108" s="118">
        <v>0</v>
      </c>
      <c r="AC108" s="118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474</v>
      </c>
      <c r="AQ108" s="63">
        <v>0</v>
      </c>
      <c r="AR108" s="63">
        <v>0</v>
      </c>
      <c r="AS108" s="63">
        <v>0</v>
      </c>
      <c r="AT108" s="63">
        <v>0</v>
      </c>
      <c r="AU108" s="160">
        <v>0</v>
      </c>
      <c r="AV108" s="28"/>
    </row>
    <row r="109" spans="1:48" ht="14.25" customHeight="1">
      <c r="A109" s="22">
        <f t="shared" si="9"/>
        <v>96</v>
      </c>
      <c r="B109" s="23" t="s">
        <v>70</v>
      </c>
      <c r="C109" s="54">
        <v>1578</v>
      </c>
      <c r="D109" s="54" t="s">
        <v>49</v>
      </c>
      <c r="E109" s="24">
        <f t="shared" si="10"/>
        <v>464</v>
      </c>
      <c r="F109" s="24" t="e">
        <f>VLOOKUP(E109,Tab!$A$2:$B$255,2,TRUE)</f>
        <v>#N/A</v>
      </c>
      <c r="G109" s="25">
        <f t="shared" si="11"/>
        <v>466</v>
      </c>
      <c r="H109" s="25">
        <f t="shared" si="12"/>
        <v>465</v>
      </c>
      <c r="I109" s="25">
        <f t="shared" si="13"/>
        <v>464</v>
      </c>
      <c r="J109" s="25">
        <f t="shared" si="14"/>
        <v>0</v>
      </c>
      <c r="K109" s="25">
        <f t="shared" si="15"/>
        <v>0</v>
      </c>
      <c r="L109" s="26">
        <f t="shared" si="16"/>
        <v>1395</v>
      </c>
      <c r="M109" s="27">
        <f t="shared" si="17"/>
        <v>279</v>
      </c>
      <c r="N109" s="28"/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63">
        <v>0</v>
      </c>
      <c r="V109" s="63">
        <v>0</v>
      </c>
      <c r="W109" s="118">
        <v>0</v>
      </c>
      <c r="X109" s="118">
        <v>0</v>
      </c>
      <c r="Y109" s="118">
        <v>0</v>
      </c>
      <c r="Z109" s="118">
        <v>0</v>
      </c>
      <c r="AA109" s="118">
        <v>0</v>
      </c>
      <c r="AB109" s="118">
        <v>464</v>
      </c>
      <c r="AC109" s="118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466</v>
      </c>
      <c r="AQ109" s="63">
        <v>465</v>
      </c>
      <c r="AR109" s="63">
        <v>0</v>
      </c>
      <c r="AS109" s="63">
        <v>0</v>
      </c>
      <c r="AT109" s="63">
        <v>0</v>
      </c>
      <c r="AU109" s="160">
        <v>0</v>
      </c>
      <c r="AV109" s="28"/>
    </row>
    <row r="110" spans="1:48" ht="14.25" customHeight="1">
      <c r="A110" s="22">
        <f t="shared" si="9"/>
        <v>97</v>
      </c>
      <c r="B110" s="31" t="s">
        <v>153</v>
      </c>
      <c r="C110" s="29">
        <v>314</v>
      </c>
      <c r="D110" s="29" t="s">
        <v>115</v>
      </c>
      <c r="E110" s="24">
        <f t="shared" si="10"/>
        <v>543</v>
      </c>
      <c r="F110" s="24" t="str">
        <f>VLOOKUP(E110,Tab!$A$2:$B$255,2,TRUE)</f>
        <v>Não</v>
      </c>
      <c r="G110" s="25">
        <f t="shared" si="11"/>
        <v>543</v>
      </c>
      <c r="H110" s="25">
        <f t="shared" si="12"/>
        <v>537</v>
      </c>
      <c r="I110" s="25">
        <f t="shared" si="13"/>
        <v>210</v>
      </c>
      <c r="J110" s="25">
        <f t="shared" si="14"/>
        <v>0</v>
      </c>
      <c r="K110" s="25">
        <f t="shared" si="15"/>
        <v>0</v>
      </c>
      <c r="L110" s="26">
        <f t="shared" si="16"/>
        <v>1290</v>
      </c>
      <c r="M110" s="27">
        <f t="shared" si="17"/>
        <v>258</v>
      </c>
      <c r="N110" s="28"/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63">
        <v>0</v>
      </c>
      <c r="V110" s="63">
        <v>0</v>
      </c>
      <c r="W110" s="118">
        <v>0</v>
      </c>
      <c r="X110" s="118">
        <v>543</v>
      </c>
      <c r="Y110" s="118">
        <v>0</v>
      </c>
      <c r="Z110" s="118">
        <v>0</v>
      </c>
      <c r="AA110" s="118">
        <v>0</v>
      </c>
      <c r="AB110" s="118">
        <v>0</v>
      </c>
      <c r="AC110" s="118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537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210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160">
        <v>0</v>
      </c>
      <c r="AV110" s="28"/>
    </row>
    <row r="111" spans="1:48" ht="14.25" customHeight="1">
      <c r="A111" s="22">
        <f t="shared" si="9"/>
        <v>98</v>
      </c>
      <c r="B111" s="31" t="s">
        <v>144</v>
      </c>
      <c r="C111" s="29">
        <v>723</v>
      </c>
      <c r="D111" s="29" t="s">
        <v>49</v>
      </c>
      <c r="E111" s="24">
        <f t="shared" si="10"/>
        <v>403</v>
      </c>
      <c r="F111" s="24" t="e">
        <f>VLOOKUP(E111,Tab!$A$2:$B$255,2,TRUE)</f>
        <v>#N/A</v>
      </c>
      <c r="G111" s="25">
        <f t="shared" si="11"/>
        <v>403</v>
      </c>
      <c r="H111" s="25">
        <f t="shared" si="12"/>
        <v>400</v>
      </c>
      <c r="I111" s="25">
        <f t="shared" si="13"/>
        <v>358</v>
      </c>
      <c r="J111" s="25">
        <f t="shared" si="14"/>
        <v>0</v>
      </c>
      <c r="K111" s="25">
        <f t="shared" si="15"/>
        <v>0</v>
      </c>
      <c r="L111" s="26">
        <f t="shared" si="16"/>
        <v>1161</v>
      </c>
      <c r="M111" s="27">
        <f t="shared" si="17"/>
        <v>232.2</v>
      </c>
      <c r="N111" s="28"/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403</v>
      </c>
      <c r="U111" s="63">
        <v>0</v>
      </c>
      <c r="V111" s="63">
        <v>0</v>
      </c>
      <c r="W111" s="118">
        <v>0</v>
      </c>
      <c r="X111" s="118">
        <v>0</v>
      </c>
      <c r="Y111" s="118">
        <v>0</v>
      </c>
      <c r="Z111" s="118">
        <v>0</v>
      </c>
      <c r="AA111" s="118">
        <v>0</v>
      </c>
      <c r="AB111" s="118">
        <v>0</v>
      </c>
      <c r="AC111" s="118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400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358</v>
      </c>
      <c r="AU111" s="160">
        <v>0</v>
      </c>
      <c r="AV111" s="28"/>
    </row>
    <row r="112" spans="1:48" ht="14.25" customHeight="1">
      <c r="A112" s="22">
        <f t="shared" si="9"/>
        <v>99</v>
      </c>
      <c r="B112" s="31" t="s">
        <v>45</v>
      </c>
      <c r="C112" s="29">
        <v>4562</v>
      </c>
      <c r="D112" s="29" t="s">
        <v>14</v>
      </c>
      <c r="E112" s="24">
        <f t="shared" si="10"/>
        <v>557</v>
      </c>
      <c r="F112" s="24" t="str">
        <f>VLOOKUP(E112,Tab!$A$2:$B$255,2,TRUE)</f>
        <v>Não</v>
      </c>
      <c r="G112" s="25">
        <f t="shared" si="11"/>
        <v>557</v>
      </c>
      <c r="H112" s="25">
        <f t="shared" si="12"/>
        <v>557</v>
      </c>
      <c r="I112" s="25">
        <f t="shared" si="13"/>
        <v>0</v>
      </c>
      <c r="J112" s="25">
        <f t="shared" si="14"/>
        <v>0</v>
      </c>
      <c r="K112" s="25">
        <f t="shared" si="15"/>
        <v>0</v>
      </c>
      <c r="L112" s="26">
        <f t="shared" si="16"/>
        <v>1114</v>
      </c>
      <c r="M112" s="27">
        <f t="shared" si="17"/>
        <v>222.8</v>
      </c>
      <c r="N112" s="28"/>
      <c r="O112" s="63">
        <v>557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118">
        <v>0</v>
      </c>
      <c r="X112" s="118">
        <v>0</v>
      </c>
      <c r="Y112" s="118">
        <v>0</v>
      </c>
      <c r="Z112" s="118">
        <v>0</v>
      </c>
      <c r="AA112" s="118">
        <v>0</v>
      </c>
      <c r="AB112" s="118">
        <v>0</v>
      </c>
      <c r="AC112" s="118">
        <v>557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160">
        <v>0</v>
      </c>
      <c r="AV112" s="28"/>
    </row>
    <row r="113" spans="1:48" ht="14.25" customHeight="1">
      <c r="A113" s="22">
        <f t="shared" si="9"/>
        <v>100</v>
      </c>
      <c r="B113" s="76" t="s">
        <v>312</v>
      </c>
      <c r="C113" s="29">
        <v>4199</v>
      </c>
      <c r="D113" s="85" t="s">
        <v>118</v>
      </c>
      <c r="E113" s="24">
        <f t="shared" si="10"/>
        <v>560</v>
      </c>
      <c r="F113" s="24" t="str">
        <f>VLOOKUP(E113,Tab!$A$2:$B$255,2,TRUE)</f>
        <v>Não</v>
      </c>
      <c r="G113" s="25">
        <f t="shared" si="11"/>
        <v>560</v>
      </c>
      <c r="H113" s="25">
        <f t="shared" si="12"/>
        <v>550</v>
      </c>
      <c r="I113" s="25">
        <f t="shared" si="13"/>
        <v>0</v>
      </c>
      <c r="J113" s="25">
        <f t="shared" si="14"/>
        <v>0</v>
      </c>
      <c r="K113" s="25">
        <f t="shared" si="15"/>
        <v>0</v>
      </c>
      <c r="L113" s="26">
        <f t="shared" si="16"/>
        <v>1110</v>
      </c>
      <c r="M113" s="27">
        <f t="shared" si="17"/>
        <v>222</v>
      </c>
      <c r="N113" s="28"/>
      <c r="O113" s="63">
        <v>560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118">
        <v>0</v>
      </c>
      <c r="X113" s="118">
        <v>550</v>
      </c>
      <c r="Y113" s="118">
        <v>0</v>
      </c>
      <c r="Z113" s="118">
        <v>0</v>
      </c>
      <c r="AA113" s="118">
        <v>0</v>
      </c>
      <c r="AB113" s="118">
        <v>0</v>
      </c>
      <c r="AC113" s="118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160">
        <v>0</v>
      </c>
      <c r="AV113" s="28"/>
    </row>
    <row r="114" spans="1:48" ht="14.25" customHeight="1">
      <c r="A114" s="22">
        <f t="shared" si="9"/>
        <v>101</v>
      </c>
      <c r="B114" s="76" t="s">
        <v>245</v>
      </c>
      <c r="C114" s="29">
        <v>2485</v>
      </c>
      <c r="D114" s="85" t="s">
        <v>118</v>
      </c>
      <c r="E114" s="24">
        <f t="shared" si="10"/>
        <v>557</v>
      </c>
      <c r="F114" s="24" t="str">
        <f>VLOOKUP(E114,Tab!$A$2:$B$255,2,TRUE)</f>
        <v>Não</v>
      </c>
      <c r="G114" s="25">
        <f t="shared" si="11"/>
        <v>557</v>
      </c>
      <c r="H114" s="25">
        <f t="shared" si="12"/>
        <v>547</v>
      </c>
      <c r="I114" s="25">
        <f t="shared" si="13"/>
        <v>0</v>
      </c>
      <c r="J114" s="25">
        <f t="shared" si="14"/>
        <v>0</v>
      </c>
      <c r="K114" s="25">
        <f t="shared" si="15"/>
        <v>0</v>
      </c>
      <c r="L114" s="26">
        <f t="shared" si="16"/>
        <v>1104</v>
      </c>
      <c r="M114" s="27">
        <f t="shared" si="17"/>
        <v>220.8</v>
      </c>
      <c r="N114" s="28"/>
      <c r="O114" s="63">
        <v>557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63">
        <v>0</v>
      </c>
      <c r="V114" s="63">
        <v>0</v>
      </c>
      <c r="W114" s="118">
        <v>0</v>
      </c>
      <c r="X114" s="118">
        <v>547</v>
      </c>
      <c r="Y114" s="118">
        <v>0</v>
      </c>
      <c r="Z114" s="118">
        <v>0</v>
      </c>
      <c r="AA114" s="118">
        <v>0</v>
      </c>
      <c r="AB114" s="118">
        <v>0</v>
      </c>
      <c r="AC114" s="118">
        <v>0</v>
      </c>
      <c r="AD114" s="63">
        <v>0</v>
      </c>
      <c r="AE114" s="63">
        <v>0</v>
      </c>
      <c r="AF114" s="63">
        <v>0</v>
      </c>
      <c r="AG114" s="63">
        <v>0</v>
      </c>
      <c r="AH114" s="63">
        <v>0</v>
      </c>
      <c r="AI114" s="63">
        <v>0</v>
      </c>
      <c r="AJ114" s="63">
        <v>0</v>
      </c>
      <c r="AK114" s="63">
        <v>0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0</v>
      </c>
      <c r="AS114" s="63">
        <v>0</v>
      </c>
      <c r="AT114" s="63">
        <v>0</v>
      </c>
      <c r="AU114" s="160">
        <v>0</v>
      </c>
      <c r="AV114" s="28"/>
    </row>
    <row r="115" spans="1:48" ht="14.25" customHeight="1">
      <c r="A115" s="22">
        <f t="shared" si="9"/>
        <v>102</v>
      </c>
      <c r="B115" s="31" t="s">
        <v>34</v>
      </c>
      <c r="C115" s="29">
        <v>1656</v>
      </c>
      <c r="D115" s="29" t="s">
        <v>35</v>
      </c>
      <c r="E115" s="24">
        <f t="shared" si="10"/>
        <v>553</v>
      </c>
      <c r="F115" s="24" t="str">
        <f>VLOOKUP(E115,Tab!$A$2:$B$255,2,TRUE)</f>
        <v>Não</v>
      </c>
      <c r="G115" s="25">
        <f t="shared" si="11"/>
        <v>553</v>
      </c>
      <c r="H115" s="25">
        <f t="shared" si="12"/>
        <v>551</v>
      </c>
      <c r="I115" s="25">
        <f t="shared" si="13"/>
        <v>0</v>
      </c>
      <c r="J115" s="25">
        <f t="shared" si="14"/>
        <v>0</v>
      </c>
      <c r="K115" s="25">
        <f t="shared" si="15"/>
        <v>0</v>
      </c>
      <c r="L115" s="26">
        <f t="shared" si="16"/>
        <v>1104</v>
      </c>
      <c r="M115" s="27">
        <f t="shared" si="17"/>
        <v>220.8</v>
      </c>
      <c r="N115" s="28"/>
      <c r="O115" s="63">
        <v>551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63">
        <v>0</v>
      </c>
      <c r="V115" s="63">
        <v>553</v>
      </c>
      <c r="W115" s="118">
        <v>0</v>
      </c>
      <c r="X115" s="118">
        <v>0</v>
      </c>
      <c r="Y115" s="118">
        <v>0</v>
      </c>
      <c r="Z115" s="118">
        <v>0</v>
      </c>
      <c r="AA115" s="118">
        <v>0</v>
      </c>
      <c r="AB115" s="118">
        <v>0</v>
      </c>
      <c r="AC115" s="118">
        <v>0</v>
      </c>
      <c r="AD115" s="63">
        <v>0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160">
        <v>0</v>
      </c>
      <c r="AV115" s="28"/>
    </row>
    <row r="116" spans="1:48" ht="14.25" customHeight="1">
      <c r="A116" s="22">
        <f t="shared" si="9"/>
        <v>103</v>
      </c>
      <c r="B116" s="31" t="s">
        <v>72</v>
      </c>
      <c r="C116" s="29">
        <v>636</v>
      </c>
      <c r="D116" s="29" t="s">
        <v>35</v>
      </c>
      <c r="E116" s="24">
        <f t="shared" si="10"/>
        <v>549</v>
      </c>
      <c r="F116" s="24" t="str">
        <f>VLOOKUP(E116,Tab!$A$2:$B$255,2,TRUE)</f>
        <v>Não</v>
      </c>
      <c r="G116" s="25">
        <f t="shared" si="11"/>
        <v>549</v>
      </c>
      <c r="H116" s="25">
        <f t="shared" si="12"/>
        <v>546</v>
      </c>
      <c r="I116" s="25">
        <f t="shared" si="13"/>
        <v>0</v>
      </c>
      <c r="J116" s="25">
        <f t="shared" si="14"/>
        <v>0</v>
      </c>
      <c r="K116" s="25">
        <f t="shared" si="15"/>
        <v>0</v>
      </c>
      <c r="L116" s="26">
        <f t="shared" si="16"/>
        <v>1095</v>
      </c>
      <c r="M116" s="27">
        <f t="shared" si="17"/>
        <v>219</v>
      </c>
      <c r="N116" s="28"/>
      <c r="O116" s="63">
        <v>549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63">
        <v>0</v>
      </c>
      <c r="V116" s="63">
        <v>0</v>
      </c>
      <c r="W116" s="118">
        <v>0</v>
      </c>
      <c r="X116" s="118">
        <v>0</v>
      </c>
      <c r="Y116" s="118">
        <v>0</v>
      </c>
      <c r="Z116" s="118">
        <v>0</v>
      </c>
      <c r="AA116" s="118">
        <v>0</v>
      </c>
      <c r="AB116" s="118">
        <v>0</v>
      </c>
      <c r="AC116" s="118">
        <v>0</v>
      </c>
      <c r="AD116" s="63">
        <v>0</v>
      </c>
      <c r="AE116" s="63">
        <v>546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160">
        <v>0</v>
      </c>
      <c r="AV116" s="28"/>
    </row>
    <row r="117" spans="1:48" ht="14.25" customHeight="1">
      <c r="A117" s="22">
        <f t="shared" si="9"/>
        <v>104</v>
      </c>
      <c r="B117" s="31" t="s">
        <v>117</v>
      </c>
      <c r="C117" s="29">
        <v>2483</v>
      </c>
      <c r="D117" s="29" t="s">
        <v>118</v>
      </c>
      <c r="E117" s="24">
        <f t="shared" si="10"/>
        <v>547</v>
      </c>
      <c r="F117" s="24" t="str">
        <f>VLOOKUP(E117,Tab!$A$2:$B$255,2,TRUE)</f>
        <v>Não</v>
      </c>
      <c r="G117" s="25">
        <f t="shared" si="11"/>
        <v>547</v>
      </c>
      <c r="H117" s="25">
        <f t="shared" si="12"/>
        <v>541</v>
      </c>
      <c r="I117" s="25">
        <f t="shared" si="13"/>
        <v>0</v>
      </c>
      <c r="J117" s="25">
        <f t="shared" si="14"/>
        <v>0</v>
      </c>
      <c r="K117" s="25">
        <f t="shared" si="15"/>
        <v>0</v>
      </c>
      <c r="L117" s="26">
        <f t="shared" si="16"/>
        <v>1088</v>
      </c>
      <c r="M117" s="27">
        <f t="shared" si="17"/>
        <v>217.6</v>
      </c>
      <c r="N117" s="28"/>
      <c r="O117" s="63">
        <v>541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63">
        <v>0</v>
      </c>
      <c r="V117" s="63">
        <v>0</v>
      </c>
      <c r="W117" s="118">
        <v>0</v>
      </c>
      <c r="X117" s="118">
        <v>547</v>
      </c>
      <c r="Y117" s="118">
        <v>0</v>
      </c>
      <c r="Z117" s="118">
        <v>0</v>
      </c>
      <c r="AA117" s="118">
        <v>0</v>
      </c>
      <c r="AB117" s="118">
        <v>0</v>
      </c>
      <c r="AC117" s="118">
        <v>0</v>
      </c>
      <c r="AD117" s="63">
        <v>0</v>
      </c>
      <c r="AE117" s="63">
        <v>0</v>
      </c>
      <c r="AF117" s="63">
        <v>0</v>
      </c>
      <c r="AG117" s="63">
        <v>0</v>
      </c>
      <c r="AH117" s="63">
        <v>0</v>
      </c>
      <c r="AI117" s="63">
        <v>0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160">
        <v>0</v>
      </c>
      <c r="AV117" s="28"/>
    </row>
    <row r="118" spans="1:48" ht="14.25" customHeight="1">
      <c r="A118" s="22">
        <f t="shared" si="9"/>
        <v>105</v>
      </c>
      <c r="B118" s="31" t="s">
        <v>526</v>
      </c>
      <c r="C118" s="29">
        <v>12121</v>
      </c>
      <c r="D118" s="29" t="s">
        <v>138</v>
      </c>
      <c r="E118" s="24">
        <f t="shared" si="10"/>
        <v>553</v>
      </c>
      <c r="F118" s="24" t="str">
        <f>VLOOKUP(E118,Tab!$A$2:$B$255,2,TRUE)</f>
        <v>Não</v>
      </c>
      <c r="G118" s="25">
        <f t="shared" si="11"/>
        <v>553</v>
      </c>
      <c r="H118" s="25">
        <f t="shared" si="12"/>
        <v>529</v>
      </c>
      <c r="I118" s="25">
        <f t="shared" si="13"/>
        <v>0</v>
      </c>
      <c r="J118" s="25">
        <f t="shared" si="14"/>
        <v>0</v>
      </c>
      <c r="K118" s="25">
        <f t="shared" si="15"/>
        <v>0</v>
      </c>
      <c r="L118" s="26">
        <f t="shared" si="16"/>
        <v>1082</v>
      </c>
      <c r="M118" s="27">
        <f t="shared" si="17"/>
        <v>216.4</v>
      </c>
      <c r="N118" s="28"/>
      <c r="O118" s="63">
        <v>553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118">
        <v>0</v>
      </c>
      <c r="X118" s="118">
        <v>0</v>
      </c>
      <c r="Y118" s="118">
        <v>0</v>
      </c>
      <c r="Z118" s="118">
        <v>0</v>
      </c>
      <c r="AA118" s="118">
        <v>0</v>
      </c>
      <c r="AB118" s="118">
        <v>0</v>
      </c>
      <c r="AC118" s="118">
        <v>529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160">
        <v>0</v>
      </c>
      <c r="AV118" s="28"/>
    </row>
    <row r="119" spans="1:48" ht="14.25" customHeight="1">
      <c r="A119" s="22">
        <f t="shared" si="9"/>
        <v>106</v>
      </c>
      <c r="B119" s="31" t="s">
        <v>121</v>
      </c>
      <c r="C119" s="29">
        <v>658</v>
      </c>
      <c r="D119" s="29" t="s">
        <v>36</v>
      </c>
      <c r="E119" s="24">
        <f t="shared" si="10"/>
        <v>551</v>
      </c>
      <c r="F119" s="24" t="str">
        <f>VLOOKUP(E119,Tab!$A$2:$B$255,2,TRUE)</f>
        <v>Não</v>
      </c>
      <c r="G119" s="25">
        <f t="shared" si="11"/>
        <v>551</v>
      </c>
      <c r="H119" s="25">
        <f t="shared" si="12"/>
        <v>529</v>
      </c>
      <c r="I119" s="25">
        <f t="shared" si="13"/>
        <v>0</v>
      </c>
      <c r="J119" s="25">
        <f t="shared" si="14"/>
        <v>0</v>
      </c>
      <c r="K119" s="25">
        <f t="shared" si="15"/>
        <v>0</v>
      </c>
      <c r="L119" s="26">
        <f t="shared" si="16"/>
        <v>1080</v>
      </c>
      <c r="M119" s="27">
        <f t="shared" si="17"/>
        <v>216</v>
      </c>
      <c r="N119" s="28"/>
      <c r="O119" s="63">
        <v>551</v>
      </c>
      <c r="P119" s="63">
        <v>0</v>
      </c>
      <c r="Q119" s="63">
        <v>0</v>
      </c>
      <c r="R119" s="63">
        <v>0</v>
      </c>
      <c r="S119" s="63">
        <v>0</v>
      </c>
      <c r="T119" s="63">
        <v>529</v>
      </c>
      <c r="U119" s="63">
        <v>0</v>
      </c>
      <c r="V119" s="63">
        <v>0</v>
      </c>
      <c r="W119" s="118">
        <v>0</v>
      </c>
      <c r="X119" s="118">
        <v>0</v>
      </c>
      <c r="Y119" s="118">
        <v>0</v>
      </c>
      <c r="Z119" s="118">
        <v>0</v>
      </c>
      <c r="AA119" s="118">
        <v>0</v>
      </c>
      <c r="AB119" s="118">
        <v>0</v>
      </c>
      <c r="AC119" s="118">
        <v>0</v>
      </c>
      <c r="AD119" s="63">
        <v>0</v>
      </c>
      <c r="AE119" s="63">
        <v>0</v>
      </c>
      <c r="AF119" s="63">
        <v>0</v>
      </c>
      <c r="AG119" s="63">
        <v>0</v>
      </c>
      <c r="AH119" s="63">
        <v>0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160">
        <v>0</v>
      </c>
      <c r="AV119" s="28"/>
    </row>
    <row r="120" spans="1:48" ht="14.25" customHeight="1">
      <c r="A120" s="22">
        <f t="shared" si="9"/>
        <v>107</v>
      </c>
      <c r="B120" s="76" t="s">
        <v>204</v>
      </c>
      <c r="C120" s="29">
        <v>6474</v>
      </c>
      <c r="D120" s="85" t="s">
        <v>86</v>
      </c>
      <c r="E120" s="24">
        <f t="shared" si="10"/>
        <v>534</v>
      </c>
      <c r="F120" s="24" t="str">
        <f>VLOOKUP(E120,Tab!$A$2:$B$255,2,TRUE)</f>
        <v>Não</v>
      </c>
      <c r="G120" s="25">
        <f t="shared" si="11"/>
        <v>543</v>
      </c>
      <c r="H120" s="25">
        <f t="shared" si="12"/>
        <v>534</v>
      </c>
      <c r="I120" s="25">
        <f t="shared" si="13"/>
        <v>0</v>
      </c>
      <c r="J120" s="25">
        <f t="shared" si="14"/>
        <v>0</v>
      </c>
      <c r="K120" s="25">
        <f t="shared" si="15"/>
        <v>0</v>
      </c>
      <c r="L120" s="26">
        <f t="shared" si="16"/>
        <v>1077</v>
      </c>
      <c r="M120" s="27">
        <f t="shared" si="17"/>
        <v>215.4</v>
      </c>
      <c r="N120" s="28"/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63">
        <v>0</v>
      </c>
      <c r="W120" s="118">
        <v>0</v>
      </c>
      <c r="X120" s="118">
        <v>0</v>
      </c>
      <c r="Y120" s="118">
        <v>0</v>
      </c>
      <c r="Z120" s="118">
        <v>0</v>
      </c>
      <c r="AA120" s="118">
        <v>534</v>
      </c>
      <c r="AB120" s="118">
        <v>0</v>
      </c>
      <c r="AC120" s="118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543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160">
        <v>0</v>
      </c>
      <c r="AV120" s="28"/>
    </row>
    <row r="121" spans="1:48" ht="14.25" customHeight="1">
      <c r="A121" s="22">
        <f t="shared" si="9"/>
        <v>108</v>
      </c>
      <c r="B121" s="35" t="s">
        <v>90</v>
      </c>
      <c r="C121" s="29">
        <v>610</v>
      </c>
      <c r="D121" s="82" t="s">
        <v>86</v>
      </c>
      <c r="E121" s="24">
        <f t="shared" si="10"/>
        <v>533</v>
      </c>
      <c r="F121" s="24" t="str">
        <f>VLOOKUP(E121,Tab!$A$2:$B$255,2,TRUE)</f>
        <v>Não</v>
      </c>
      <c r="G121" s="25">
        <f t="shared" si="11"/>
        <v>544</v>
      </c>
      <c r="H121" s="25">
        <f t="shared" si="12"/>
        <v>533</v>
      </c>
      <c r="I121" s="25">
        <f t="shared" si="13"/>
        <v>0</v>
      </c>
      <c r="J121" s="25">
        <f t="shared" si="14"/>
        <v>0</v>
      </c>
      <c r="K121" s="25">
        <f t="shared" si="15"/>
        <v>0</v>
      </c>
      <c r="L121" s="26">
        <f t="shared" si="16"/>
        <v>1077</v>
      </c>
      <c r="M121" s="27">
        <f t="shared" si="17"/>
        <v>215.4</v>
      </c>
      <c r="N121" s="28"/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118">
        <v>0</v>
      </c>
      <c r="X121" s="118">
        <v>0</v>
      </c>
      <c r="Y121" s="118">
        <v>0</v>
      </c>
      <c r="Z121" s="118">
        <v>0</v>
      </c>
      <c r="AA121" s="118">
        <v>533</v>
      </c>
      <c r="AB121" s="118">
        <v>0</v>
      </c>
      <c r="AC121" s="118">
        <v>0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544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160">
        <v>0</v>
      </c>
      <c r="AV121" s="28"/>
    </row>
    <row r="122" spans="1:48" ht="14.25" customHeight="1">
      <c r="A122" s="22">
        <f t="shared" si="9"/>
        <v>109</v>
      </c>
      <c r="B122" s="31" t="s">
        <v>77</v>
      </c>
      <c r="C122" s="29">
        <v>738</v>
      </c>
      <c r="D122" s="29" t="s">
        <v>78</v>
      </c>
      <c r="E122" s="24">
        <f t="shared" si="10"/>
        <v>541</v>
      </c>
      <c r="F122" s="24" t="str">
        <f>VLOOKUP(E122,Tab!$A$2:$B$255,2,TRUE)</f>
        <v>Não</v>
      </c>
      <c r="G122" s="25">
        <f t="shared" si="11"/>
        <v>541</v>
      </c>
      <c r="H122" s="25">
        <f t="shared" si="12"/>
        <v>531</v>
      </c>
      <c r="I122" s="25">
        <f t="shared" si="13"/>
        <v>0</v>
      </c>
      <c r="J122" s="25">
        <f t="shared" si="14"/>
        <v>0</v>
      </c>
      <c r="K122" s="25">
        <f t="shared" si="15"/>
        <v>0</v>
      </c>
      <c r="L122" s="26">
        <f t="shared" si="16"/>
        <v>1072</v>
      </c>
      <c r="M122" s="27">
        <f t="shared" si="17"/>
        <v>214.4</v>
      </c>
      <c r="N122" s="28"/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118">
        <v>0</v>
      </c>
      <c r="X122" s="118">
        <v>0</v>
      </c>
      <c r="Y122" s="118">
        <v>0</v>
      </c>
      <c r="Z122" s="118">
        <v>0</v>
      </c>
      <c r="AA122" s="118">
        <v>0</v>
      </c>
      <c r="AB122" s="118">
        <v>0</v>
      </c>
      <c r="AC122" s="118">
        <v>541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531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160">
        <v>0</v>
      </c>
      <c r="AV122" s="28"/>
    </row>
    <row r="123" spans="1:48" ht="14.25" customHeight="1">
      <c r="A123" s="22">
        <f t="shared" si="9"/>
        <v>110</v>
      </c>
      <c r="B123" s="31" t="s">
        <v>101</v>
      </c>
      <c r="C123" s="29">
        <v>4317</v>
      </c>
      <c r="D123" s="29" t="s">
        <v>22</v>
      </c>
      <c r="E123" s="24">
        <f t="shared" si="10"/>
        <v>539</v>
      </c>
      <c r="F123" s="24" t="str">
        <f>VLOOKUP(E123,Tab!$A$2:$B$255,2,TRUE)</f>
        <v>Não</v>
      </c>
      <c r="G123" s="25">
        <f t="shared" si="11"/>
        <v>539</v>
      </c>
      <c r="H123" s="25">
        <f t="shared" si="12"/>
        <v>529</v>
      </c>
      <c r="I123" s="25">
        <f t="shared" si="13"/>
        <v>0</v>
      </c>
      <c r="J123" s="25">
        <f t="shared" si="14"/>
        <v>0</v>
      </c>
      <c r="K123" s="25">
        <f t="shared" si="15"/>
        <v>0</v>
      </c>
      <c r="L123" s="26">
        <f t="shared" si="16"/>
        <v>1068</v>
      </c>
      <c r="M123" s="27">
        <f t="shared" si="17"/>
        <v>213.6</v>
      </c>
      <c r="N123" s="28"/>
      <c r="O123" s="63">
        <v>539</v>
      </c>
      <c r="P123" s="63">
        <v>0</v>
      </c>
      <c r="Q123" s="63">
        <v>0</v>
      </c>
      <c r="R123" s="63">
        <v>0</v>
      </c>
      <c r="S123" s="63">
        <v>0</v>
      </c>
      <c r="T123" s="63">
        <v>529</v>
      </c>
      <c r="U123" s="63">
        <v>0</v>
      </c>
      <c r="V123" s="63">
        <v>0</v>
      </c>
      <c r="W123" s="118">
        <v>0</v>
      </c>
      <c r="X123" s="118">
        <v>0</v>
      </c>
      <c r="Y123" s="118">
        <v>0</v>
      </c>
      <c r="Z123" s="118">
        <v>0</v>
      </c>
      <c r="AA123" s="118">
        <v>0</v>
      </c>
      <c r="AB123" s="118">
        <v>0</v>
      </c>
      <c r="AC123" s="118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160">
        <v>0</v>
      </c>
      <c r="AV123" s="28"/>
    </row>
    <row r="124" spans="1:48" ht="14.25" customHeight="1">
      <c r="A124" s="22">
        <f t="shared" si="9"/>
        <v>111</v>
      </c>
      <c r="B124" s="23" t="s">
        <v>120</v>
      </c>
      <c r="C124" s="54">
        <v>4916</v>
      </c>
      <c r="D124" s="54" t="s">
        <v>39</v>
      </c>
      <c r="E124" s="24">
        <f t="shared" si="10"/>
        <v>527</v>
      </c>
      <c r="F124" s="24" t="str">
        <f>VLOOKUP(E124,Tab!$A$2:$B$255,2,TRUE)</f>
        <v>Não</v>
      </c>
      <c r="G124" s="25">
        <f t="shared" si="11"/>
        <v>532</v>
      </c>
      <c r="H124" s="25">
        <f t="shared" si="12"/>
        <v>527</v>
      </c>
      <c r="I124" s="25">
        <f t="shared" si="13"/>
        <v>0</v>
      </c>
      <c r="J124" s="25">
        <f t="shared" si="14"/>
        <v>0</v>
      </c>
      <c r="K124" s="25">
        <f t="shared" si="15"/>
        <v>0</v>
      </c>
      <c r="L124" s="26">
        <f t="shared" si="16"/>
        <v>1059</v>
      </c>
      <c r="M124" s="27">
        <f t="shared" si="17"/>
        <v>211.8</v>
      </c>
      <c r="N124" s="28"/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118">
        <v>0</v>
      </c>
      <c r="X124" s="118">
        <v>0</v>
      </c>
      <c r="Y124" s="118">
        <v>0</v>
      </c>
      <c r="Z124" s="118">
        <v>0</v>
      </c>
      <c r="AA124" s="118">
        <v>0</v>
      </c>
      <c r="AB124" s="118">
        <v>527</v>
      </c>
      <c r="AC124" s="118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532</v>
      </c>
      <c r="AR124" s="63">
        <v>0</v>
      </c>
      <c r="AS124" s="63">
        <v>0</v>
      </c>
      <c r="AT124" s="63">
        <v>0</v>
      </c>
      <c r="AU124" s="160">
        <v>0</v>
      </c>
      <c r="AV124" s="28"/>
    </row>
    <row r="125" spans="1:48" ht="14.25" customHeight="1">
      <c r="A125" s="22">
        <f t="shared" si="9"/>
        <v>112</v>
      </c>
      <c r="B125" s="76" t="s">
        <v>76</v>
      </c>
      <c r="C125" s="29">
        <v>672</v>
      </c>
      <c r="D125" s="85" t="s">
        <v>24</v>
      </c>
      <c r="E125" s="24">
        <f t="shared" si="10"/>
        <v>540</v>
      </c>
      <c r="F125" s="24" t="str">
        <f>VLOOKUP(E125,Tab!$A$2:$B$255,2,TRUE)</f>
        <v>Não</v>
      </c>
      <c r="G125" s="25">
        <f t="shared" si="11"/>
        <v>540</v>
      </c>
      <c r="H125" s="25">
        <f t="shared" si="12"/>
        <v>518</v>
      </c>
      <c r="I125" s="25">
        <f t="shared" si="13"/>
        <v>0</v>
      </c>
      <c r="J125" s="25">
        <f t="shared" si="14"/>
        <v>0</v>
      </c>
      <c r="K125" s="25">
        <f t="shared" si="15"/>
        <v>0</v>
      </c>
      <c r="L125" s="26">
        <f t="shared" si="16"/>
        <v>1058</v>
      </c>
      <c r="M125" s="27">
        <f t="shared" si="17"/>
        <v>211.6</v>
      </c>
      <c r="N125" s="28"/>
      <c r="O125" s="63">
        <v>0</v>
      </c>
      <c r="P125" s="63">
        <v>0</v>
      </c>
      <c r="Q125" s="63">
        <v>0</v>
      </c>
      <c r="R125" s="63">
        <v>540</v>
      </c>
      <c r="S125" s="63">
        <v>0</v>
      </c>
      <c r="T125" s="63">
        <v>0</v>
      </c>
      <c r="U125" s="63">
        <v>0</v>
      </c>
      <c r="V125" s="63">
        <v>0</v>
      </c>
      <c r="W125" s="118">
        <v>0</v>
      </c>
      <c r="X125" s="118">
        <v>0</v>
      </c>
      <c r="Y125" s="118">
        <v>0</v>
      </c>
      <c r="Z125" s="118">
        <v>0</v>
      </c>
      <c r="AA125" s="118">
        <v>0</v>
      </c>
      <c r="AB125" s="118">
        <v>0</v>
      </c>
      <c r="AC125" s="118">
        <v>0</v>
      </c>
      <c r="AD125" s="63">
        <v>0</v>
      </c>
      <c r="AE125" s="63">
        <v>0</v>
      </c>
      <c r="AF125" s="63">
        <v>0</v>
      </c>
      <c r="AG125" s="63">
        <v>518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160">
        <v>0</v>
      </c>
      <c r="AV125" s="28"/>
    </row>
    <row r="126" spans="1:48" ht="14.25" customHeight="1">
      <c r="A126" s="22">
        <f t="shared" si="9"/>
        <v>113</v>
      </c>
      <c r="B126" s="31" t="s">
        <v>149</v>
      </c>
      <c r="C126" s="29">
        <v>3617</v>
      </c>
      <c r="D126" s="29" t="s">
        <v>74</v>
      </c>
      <c r="E126" s="24">
        <f t="shared" si="10"/>
        <v>526</v>
      </c>
      <c r="F126" s="24" t="str">
        <f>VLOOKUP(E126,Tab!$A$2:$B$255,2,TRUE)</f>
        <v>Não</v>
      </c>
      <c r="G126" s="25">
        <f t="shared" si="11"/>
        <v>531</v>
      </c>
      <c r="H126" s="25">
        <f t="shared" si="12"/>
        <v>526</v>
      </c>
      <c r="I126" s="25">
        <f t="shared" si="13"/>
        <v>0</v>
      </c>
      <c r="J126" s="25">
        <f t="shared" si="14"/>
        <v>0</v>
      </c>
      <c r="K126" s="25">
        <f t="shared" si="15"/>
        <v>0</v>
      </c>
      <c r="L126" s="26">
        <f t="shared" si="16"/>
        <v>1057</v>
      </c>
      <c r="M126" s="27">
        <f t="shared" si="17"/>
        <v>211.4</v>
      </c>
      <c r="N126" s="28"/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63">
        <v>0</v>
      </c>
      <c r="V126" s="63">
        <v>0</v>
      </c>
      <c r="W126" s="118">
        <v>0</v>
      </c>
      <c r="X126" s="118">
        <v>0</v>
      </c>
      <c r="Y126" s="118">
        <v>0</v>
      </c>
      <c r="Z126" s="118">
        <v>526</v>
      </c>
      <c r="AA126" s="118">
        <v>0</v>
      </c>
      <c r="AB126" s="118">
        <v>0</v>
      </c>
      <c r="AC126" s="118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531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160">
        <v>0</v>
      </c>
      <c r="AV126" s="28"/>
    </row>
    <row r="127" spans="1:48" ht="14.25" customHeight="1">
      <c r="A127" s="22">
        <f t="shared" si="9"/>
        <v>114</v>
      </c>
      <c r="B127" s="76" t="s">
        <v>374</v>
      </c>
      <c r="C127" s="29">
        <v>659</v>
      </c>
      <c r="D127" s="85" t="s">
        <v>36</v>
      </c>
      <c r="E127" s="24">
        <f t="shared" si="10"/>
        <v>528</v>
      </c>
      <c r="F127" s="24" t="str">
        <f>VLOOKUP(E127,Tab!$A$2:$B$255,2,TRUE)</f>
        <v>Não</v>
      </c>
      <c r="G127" s="25">
        <f t="shared" si="11"/>
        <v>528</v>
      </c>
      <c r="H127" s="25">
        <f t="shared" si="12"/>
        <v>527</v>
      </c>
      <c r="I127" s="25">
        <f t="shared" si="13"/>
        <v>0</v>
      </c>
      <c r="J127" s="25">
        <f t="shared" si="14"/>
        <v>0</v>
      </c>
      <c r="K127" s="25">
        <f t="shared" si="15"/>
        <v>0</v>
      </c>
      <c r="L127" s="26">
        <f t="shared" si="16"/>
        <v>1055</v>
      </c>
      <c r="M127" s="27">
        <f t="shared" si="17"/>
        <v>211</v>
      </c>
      <c r="N127" s="28"/>
      <c r="O127" s="63">
        <v>527</v>
      </c>
      <c r="P127" s="63">
        <v>0</v>
      </c>
      <c r="Q127" s="63">
        <v>0</v>
      </c>
      <c r="R127" s="63">
        <v>0</v>
      </c>
      <c r="S127" s="63">
        <v>0</v>
      </c>
      <c r="T127" s="63">
        <v>528</v>
      </c>
      <c r="U127" s="63">
        <v>0</v>
      </c>
      <c r="V127" s="63">
        <v>0</v>
      </c>
      <c r="W127" s="118">
        <v>0</v>
      </c>
      <c r="X127" s="118">
        <v>0</v>
      </c>
      <c r="Y127" s="118">
        <v>0</v>
      </c>
      <c r="Z127" s="118">
        <v>0</v>
      </c>
      <c r="AA127" s="118">
        <v>0</v>
      </c>
      <c r="AB127" s="118">
        <v>0</v>
      </c>
      <c r="AC127" s="118">
        <v>0</v>
      </c>
      <c r="AD127" s="63">
        <v>0</v>
      </c>
      <c r="AE127" s="63">
        <v>0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160">
        <v>0</v>
      </c>
      <c r="AV127" s="28"/>
    </row>
    <row r="128" spans="1:48" ht="14.25" customHeight="1">
      <c r="A128" s="22">
        <f t="shared" si="9"/>
        <v>115</v>
      </c>
      <c r="B128" s="23" t="s">
        <v>123</v>
      </c>
      <c r="C128" s="54">
        <v>320</v>
      </c>
      <c r="D128" s="54" t="s">
        <v>124</v>
      </c>
      <c r="E128" s="24">
        <f t="shared" si="10"/>
        <v>534</v>
      </c>
      <c r="F128" s="24" t="str">
        <f>VLOOKUP(E128,Tab!$A$2:$B$255,2,TRUE)</f>
        <v>Não</v>
      </c>
      <c r="G128" s="25">
        <f t="shared" si="11"/>
        <v>534</v>
      </c>
      <c r="H128" s="25">
        <f t="shared" si="12"/>
        <v>517</v>
      </c>
      <c r="I128" s="25">
        <f t="shared" si="13"/>
        <v>0</v>
      </c>
      <c r="J128" s="25">
        <f t="shared" si="14"/>
        <v>0</v>
      </c>
      <c r="K128" s="25">
        <f t="shared" si="15"/>
        <v>0</v>
      </c>
      <c r="L128" s="26">
        <f t="shared" si="16"/>
        <v>1051</v>
      </c>
      <c r="M128" s="27">
        <f t="shared" si="17"/>
        <v>210.2</v>
      </c>
      <c r="N128" s="28"/>
      <c r="O128" s="63">
        <v>534</v>
      </c>
      <c r="P128" s="63">
        <v>0</v>
      </c>
      <c r="Q128" s="63">
        <v>0</v>
      </c>
      <c r="R128" s="63">
        <v>0</v>
      </c>
      <c r="S128" s="63">
        <v>0</v>
      </c>
      <c r="T128" s="63">
        <v>517</v>
      </c>
      <c r="U128" s="63">
        <v>0</v>
      </c>
      <c r="V128" s="63">
        <v>0</v>
      </c>
      <c r="W128" s="118">
        <v>0</v>
      </c>
      <c r="X128" s="118">
        <v>0</v>
      </c>
      <c r="Y128" s="118">
        <v>0</v>
      </c>
      <c r="Z128" s="118">
        <v>0</v>
      </c>
      <c r="AA128" s="118">
        <v>0</v>
      </c>
      <c r="AB128" s="118">
        <v>0</v>
      </c>
      <c r="AC128" s="118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160">
        <v>0</v>
      </c>
      <c r="AV128" s="28"/>
    </row>
    <row r="129" spans="1:48" ht="14.25" customHeight="1">
      <c r="A129" s="22">
        <f t="shared" si="9"/>
        <v>116</v>
      </c>
      <c r="B129" s="31" t="s">
        <v>58</v>
      </c>
      <c r="C129" s="29">
        <v>5035</v>
      </c>
      <c r="D129" s="29" t="s">
        <v>14</v>
      </c>
      <c r="E129" s="24">
        <f t="shared" si="10"/>
        <v>526</v>
      </c>
      <c r="F129" s="24" t="str">
        <f>VLOOKUP(E129,Tab!$A$2:$B$255,2,TRUE)</f>
        <v>Não</v>
      </c>
      <c r="G129" s="25">
        <f t="shared" si="11"/>
        <v>526</v>
      </c>
      <c r="H129" s="25">
        <f t="shared" si="12"/>
        <v>512</v>
      </c>
      <c r="I129" s="25">
        <f t="shared" si="13"/>
        <v>0</v>
      </c>
      <c r="J129" s="25">
        <f t="shared" si="14"/>
        <v>0</v>
      </c>
      <c r="K129" s="25">
        <f t="shared" si="15"/>
        <v>0</v>
      </c>
      <c r="L129" s="26">
        <f t="shared" si="16"/>
        <v>1038</v>
      </c>
      <c r="M129" s="27">
        <f t="shared" si="17"/>
        <v>207.6</v>
      </c>
      <c r="N129" s="28"/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63">
        <v>0</v>
      </c>
      <c r="W129" s="118">
        <v>0</v>
      </c>
      <c r="X129" s="118">
        <v>0</v>
      </c>
      <c r="Y129" s="118">
        <v>0</v>
      </c>
      <c r="Z129" s="118">
        <v>0</v>
      </c>
      <c r="AA129" s="118">
        <v>0</v>
      </c>
      <c r="AB129" s="118">
        <v>0</v>
      </c>
      <c r="AC129" s="118">
        <v>526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512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160">
        <v>0</v>
      </c>
      <c r="AV129" s="28"/>
    </row>
    <row r="130" spans="1:48" ht="14.25" customHeight="1">
      <c r="A130" s="22">
        <f t="shared" si="9"/>
        <v>117</v>
      </c>
      <c r="B130" s="31" t="s">
        <v>100</v>
      </c>
      <c r="C130" s="29">
        <v>7613</v>
      </c>
      <c r="D130" s="29" t="s">
        <v>36</v>
      </c>
      <c r="E130" s="24">
        <f t="shared" si="10"/>
        <v>515</v>
      </c>
      <c r="F130" s="24" t="str">
        <f>VLOOKUP(E130,Tab!$A$2:$B$255,2,TRUE)</f>
        <v>Não</v>
      </c>
      <c r="G130" s="25">
        <f t="shared" si="11"/>
        <v>523</v>
      </c>
      <c r="H130" s="25">
        <f t="shared" si="12"/>
        <v>515</v>
      </c>
      <c r="I130" s="25">
        <f t="shared" si="13"/>
        <v>0</v>
      </c>
      <c r="J130" s="25">
        <f t="shared" si="14"/>
        <v>0</v>
      </c>
      <c r="K130" s="25">
        <f t="shared" si="15"/>
        <v>0</v>
      </c>
      <c r="L130" s="26">
        <f t="shared" si="16"/>
        <v>1038</v>
      </c>
      <c r="M130" s="27">
        <f t="shared" si="17"/>
        <v>207.6</v>
      </c>
      <c r="N130" s="28"/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515</v>
      </c>
      <c r="U130" s="63">
        <v>0</v>
      </c>
      <c r="V130" s="63">
        <v>0</v>
      </c>
      <c r="W130" s="118">
        <v>0</v>
      </c>
      <c r="X130" s="118">
        <v>0</v>
      </c>
      <c r="Y130" s="118">
        <v>0</v>
      </c>
      <c r="Z130" s="118">
        <v>0</v>
      </c>
      <c r="AA130" s="118">
        <v>0</v>
      </c>
      <c r="AB130" s="118">
        <v>0</v>
      </c>
      <c r="AC130" s="118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523</v>
      </c>
      <c r="AR130" s="63">
        <v>0</v>
      </c>
      <c r="AS130" s="63">
        <v>0</v>
      </c>
      <c r="AT130" s="63">
        <v>0</v>
      </c>
      <c r="AU130" s="160">
        <v>0</v>
      </c>
      <c r="AV130" s="28"/>
    </row>
    <row r="131" spans="1:48" ht="14.25" customHeight="1">
      <c r="A131" s="22">
        <f t="shared" si="9"/>
        <v>118</v>
      </c>
      <c r="B131" s="76" t="s">
        <v>262</v>
      </c>
      <c r="C131" s="29">
        <v>599</v>
      </c>
      <c r="D131" s="85" t="s">
        <v>74</v>
      </c>
      <c r="E131" s="24">
        <f t="shared" si="10"/>
        <v>521</v>
      </c>
      <c r="F131" s="24" t="str">
        <f>VLOOKUP(E131,Tab!$A$2:$B$255,2,TRUE)</f>
        <v>Não</v>
      </c>
      <c r="G131" s="25">
        <f t="shared" si="11"/>
        <v>521</v>
      </c>
      <c r="H131" s="25">
        <f t="shared" si="12"/>
        <v>512</v>
      </c>
      <c r="I131" s="25">
        <f t="shared" si="13"/>
        <v>0</v>
      </c>
      <c r="J131" s="25">
        <f t="shared" si="14"/>
        <v>0</v>
      </c>
      <c r="K131" s="25">
        <f t="shared" si="15"/>
        <v>0</v>
      </c>
      <c r="L131" s="26">
        <f t="shared" si="16"/>
        <v>1033</v>
      </c>
      <c r="M131" s="27">
        <f t="shared" si="17"/>
        <v>206.6</v>
      </c>
      <c r="N131" s="28"/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63">
        <v>0</v>
      </c>
      <c r="V131" s="63">
        <v>0</v>
      </c>
      <c r="W131" s="118">
        <v>0</v>
      </c>
      <c r="X131" s="118">
        <v>0</v>
      </c>
      <c r="Y131" s="118">
        <v>0</v>
      </c>
      <c r="Z131" s="118">
        <v>512</v>
      </c>
      <c r="AA131" s="118">
        <v>0</v>
      </c>
      <c r="AB131" s="118">
        <v>0</v>
      </c>
      <c r="AC131" s="118">
        <v>521</v>
      </c>
      <c r="AD131" s="63">
        <v>0</v>
      </c>
      <c r="AE131" s="63">
        <v>0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0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160">
        <v>0</v>
      </c>
      <c r="AV131" s="28"/>
    </row>
    <row r="132" spans="1:48" ht="14.25" customHeight="1">
      <c r="A132" s="22">
        <f t="shared" si="9"/>
        <v>119</v>
      </c>
      <c r="B132" s="31" t="s">
        <v>128</v>
      </c>
      <c r="C132" s="29">
        <v>10327</v>
      </c>
      <c r="D132" s="29" t="s">
        <v>115</v>
      </c>
      <c r="E132" s="24">
        <f t="shared" si="10"/>
        <v>499</v>
      </c>
      <c r="F132" s="24" t="e">
        <f>VLOOKUP(E132,Tab!$A$2:$B$255,2,TRUE)</f>
        <v>#N/A</v>
      </c>
      <c r="G132" s="25">
        <f t="shared" si="11"/>
        <v>523</v>
      </c>
      <c r="H132" s="25">
        <f t="shared" si="12"/>
        <v>499</v>
      </c>
      <c r="I132" s="25">
        <f t="shared" si="13"/>
        <v>0</v>
      </c>
      <c r="J132" s="25">
        <f t="shared" si="14"/>
        <v>0</v>
      </c>
      <c r="K132" s="25">
        <f t="shared" si="15"/>
        <v>0</v>
      </c>
      <c r="L132" s="26">
        <f t="shared" si="16"/>
        <v>1022</v>
      </c>
      <c r="M132" s="27">
        <f t="shared" si="17"/>
        <v>204.4</v>
      </c>
      <c r="N132" s="28"/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63">
        <v>0</v>
      </c>
      <c r="V132" s="63">
        <v>0</v>
      </c>
      <c r="W132" s="118">
        <v>0</v>
      </c>
      <c r="X132" s="118">
        <v>499</v>
      </c>
      <c r="Y132" s="118">
        <v>0</v>
      </c>
      <c r="Z132" s="118">
        <v>0</v>
      </c>
      <c r="AA132" s="118">
        <v>0</v>
      </c>
      <c r="AB132" s="118">
        <v>0</v>
      </c>
      <c r="AC132" s="118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160">
        <v>523</v>
      </c>
      <c r="AV132" s="28"/>
    </row>
    <row r="133" spans="1:48" ht="14.25" customHeight="1">
      <c r="A133" s="22">
        <f t="shared" si="9"/>
        <v>120</v>
      </c>
      <c r="B133" s="31" t="s">
        <v>161</v>
      </c>
      <c r="C133" s="29">
        <v>11258</v>
      </c>
      <c r="D133" s="29" t="s">
        <v>162</v>
      </c>
      <c r="E133" s="24">
        <f t="shared" si="10"/>
        <v>0</v>
      </c>
      <c r="F133" s="24" t="e">
        <f>VLOOKUP(E133,Tab!$A$2:$B$255,2,TRUE)</f>
        <v>#N/A</v>
      </c>
      <c r="G133" s="25">
        <f t="shared" si="11"/>
        <v>528</v>
      </c>
      <c r="H133" s="25">
        <f t="shared" si="12"/>
        <v>494</v>
      </c>
      <c r="I133" s="25">
        <f t="shared" si="13"/>
        <v>0</v>
      </c>
      <c r="J133" s="25">
        <f t="shared" si="14"/>
        <v>0</v>
      </c>
      <c r="K133" s="25">
        <f t="shared" si="15"/>
        <v>0</v>
      </c>
      <c r="L133" s="26">
        <f t="shared" si="16"/>
        <v>1022</v>
      </c>
      <c r="M133" s="27">
        <f t="shared" si="17"/>
        <v>204.4</v>
      </c>
      <c r="N133" s="28"/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63">
        <v>0</v>
      </c>
      <c r="W133" s="118">
        <v>0</v>
      </c>
      <c r="X133" s="118">
        <v>0</v>
      </c>
      <c r="Y133" s="118">
        <v>0</v>
      </c>
      <c r="Z133" s="118">
        <v>0</v>
      </c>
      <c r="AA133" s="118">
        <v>0</v>
      </c>
      <c r="AB133" s="118">
        <v>0</v>
      </c>
      <c r="AC133" s="118">
        <v>0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528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494</v>
      </c>
      <c r="AS133" s="63">
        <v>0</v>
      </c>
      <c r="AT133" s="63">
        <v>0</v>
      </c>
      <c r="AU133" s="160">
        <v>0</v>
      </c>
      <c r="AV133" s="28"/>
    </row>
    <row r="134" spans="1:48" ht="14.25" customHeight="1">
      <c r="A134" s="22">
        <f t="shared" si="9"/>
        <v>121</v>
      </c>
      <c r="B134" s="31" t="s">
        <v>136</v>
      </c>
      <c r="C134" s="29">
        <v>3349</v>
      </c>
      <c r="D134" s="29" t="s">
        <v>36</v>
      </c>
      <c r="E134" s="24">
        <f t="shared" si="10"/>
        <v>510</v>
      </c>
      <c r="F134" s="24" t="str">
        <f>VLOOKUP(E134,Tab!$A$2:$B$255,2,TRUE)</f>
        <v>Não</v>
      </c>
      <c r="G134" s="25">
        <f t="shared" si="11"/>
        <v>510</v>
      </c>
      <c r="H134" s="25">
        <f t="shared" si="12"/>
        <v>501</v>
      </c>
      <c r="I134" s="25">
        <f t="shared" si="13"/>
        <v>0</v>
      </c>
      <c r="J134" s="25">
        <f t="shared" si="14"/>
        <v>0</v>
      </c>
      <c r="K134" s="25">
        <f t="shared" si="15"/>
        <v>0</v>
      </c>
      <c r="L134" s="26">
        <f t="shared" si="16"/>
        <v>1011</v>
      </c>
      <c r="M134" s="27">
        <f t="shared" si="17"/>
        <v>202.2</v>
      </c>
      <c r="N134" s="28"/>
      <c r="O134" s="63">
        <v>501</v>
      </c>
      <c r="P134" s="63">
        <v>0</v>
      </c>
      <c r="Q134" s="63">
        <v>0</v>
      </c>
      <c r="R134" s="63">
        <v>0</v>
      </c>
      <c r="S134" s="63">
        <v>0</v>
      </c>
      <c r="T134" s="63">
        <v>510</v>
      </c>
      <c r="U134" s="63">
        <v>0</v>
      </c>
      <c r="V134" s="63">
        <v>0</v>
      </c>
      <c r="W134" s="118">
        <v>0</v>
      </c>
      <c r="X134" s="118">
        <v>0</v>
      </c>
      <c r="Y134" s="118">
        <v>0</v>
      </c>
      <c r="Z134" s="118">
        <v>0</v>
      </c>
      <c r="AA134" s="118">
        <v>0</v>
      </c>
      <c r="AB134" s="118">
        <v>0</v>
      </c>
      <c r="AC134" s="118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160">
        <v>0</v>
      </c>
      <c r="AV134" s="28"/>
    </row>
    <row r="135" spans="1:48" ht="14.25" customHeight="1">
      <c r="A135" s="22">
        <f t="shared" si="9"/>
        <v>122</v>
      </c>
      <c r="B135" s="76" t="s">
        <v>401</v>
      </c>
      <c r="C135" s="29">
        <v>11468</v>
      </c>
      <c r="D135" s="85" t="s">
        <v>14</v>
      </c>
      <c r="E135" s="24">
        <f t="shared" si="10"/>
        <v>508</v>
      </c>
      <c r="F135" s="24" t="str">
        <f>VLOOKUP(E135,Tab!$A$2:$B$255,2,TRUE)</f>
        <v>Não</v>
      </c>
      <c r="G135" s="25">
        <f t="shared" si="11"/>
        <v>508</v>
      </c>
      <c r="H135" s="25">
        <f t="shared" si="12"/>
        <v>503</v>
      </c>
      <c r="I135" s="25">
        <f t="shared" si="13"/>
        <v>0</v>
      </c>
      <c r="J135" s="25">
        <f t="shared" si="14"/>
        <v>0</v>
      </c>
      <c r="K135" s="25">
        <f t="shared" si="15"/>
        <v>0</v>
      </c>
      <c r="L135" s="26">
        <f t="shared" si="16"/>
        <v>1011</v>
      </c>
      <c r="M135" s="27">
        <f t="shared" si="17"/>
        <v>202.2</v>
      </c>
      <c r="N135" s="28"/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63">
        <v>0</v>
      </c>
      <c r="V135" s="63">
        <v>0</v>
      </c>
      <c r="W135" s="118">
        <v>0</v>
      </c>
      <c r="X135" s="118">
        <v>0</v>
      </c>
      <c r="Y135" s="118">
        <v>0</v>
      </c>
      <c r="Z135" s="118">
        <v>0</v>
      </c>
      <c r="AA135" s="118">
        <v>0</v>
      </c>
      <c r="AB135" s="118">
        <v>0</v>
      </c>
      <c r="AC135" s="118">
        <v>508</v>
      </c>
      <c r="AD135" s="63">
        <v>0</v>
      </c>
      <c r="AE135" s="63">
        <v>0</v>
      </c>
      <c r="AF135" s="63">
        <v>0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503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160">
        <v>0</v>
      </c>
      <c r="AV135" s="28"/>
    </row>
    <row r="136" spans="1:48" ht="14.25" customHeight="1">
      <c r="A136" s="22">
        <f t="shared" si="9"/>
        <v>123</v>
      </c>
      <c r="B136" s="31" t="s">
        <v>126</v>
      </c>
      <c r="C136" s="29">
        <v>5370</v>
      </c>
      <c r="D136" s="29" t="s">
        <v>74</v>
      </c>
      <c r="E136" s="24">
        <f t="shared" si="10"/>
        <v>491</v>
      </c>
      <c r="F136" s="24" t="e">
        <f>VLOOKUP(E136,Tab!$A$2:$B$255,2,TRUE)</f>
        <v>#N/A</v>
      </c>
      <c r="G136" s="25">
        <f t="shared" si="11"/>
        <v>517</v>
      </c>
      <c r="H136" s="25">
        <f t="shared" si="12"/>
        <v>491</v>
      </c>
      <c r="I136" s="25">
        <f t="shared" si="13"/>
        <v>0</v>
      </c>
      <c r="J136" s="25">
        <f t="shared" si="14"/>
        <v>0</v>
      </c>
      <c r="K136" s="25">
        <f t="shared" si="15"/>
        <v>0</v>
      </c>
      <c r="L136" s="26">
        <f t="shared" si="16"/>
        <v>1008</v>
      </c>
      <c r="M136" s="27">
        <f t="shared" si="17"/>
        <v>201.6</v>
      </c>
      <c r="N136" s="28"/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0</v>
      </c>
      <c r="V136" s="63">
        <v>0</v>
      </c>
      <c r="W136" s="118">
        <v>0</v>
      </c>
      <c r="X136" s="118">
        <v>0</v>
      </c>
      <c r="Y136" s="118">
        <v>0</v>
      </c>
      <c r="Z136" s="118">
        <v>491</v>
      </c>
      <c r="AA136" s="118">
        <v>0</v>
      </c>
      <c r="AB136" s="118">
        <v>0</v>
      </c>
      <c r="AC136" s="118">
        <v>0</v>
      </c>
      <c r="AD136" s="63">
        <v>0</v>
      </c>
      <c r="AE136" s="63">
        <v>0</v>
      </c>
      <c r="AF136" s="63">
        <v>0</v>
      </c>
      <c r="AG136" s="63">
        <v>0</v>
      </c>
      <c r="AH136" s="63">
        <v>0</v>
      </c>
      <c r="AI136" s="63">
        <v>0</v>
      </c>
      <c r="AJ136" s="63">
        <v>0</v>
      </c>
      <c r="AK136" s="63">
        <v>0</v>
      </c>
      <c r="AL136" s="63">
        <v>0</v>
      </c>
      <c r="AM136" s="63">
        <v>517</v>
      </c>
      <c r="AN136" s="63">
        <v>0</v>
      </c>
      <c r="AO136" s="63">
        <v>0</v>
      </c>
      <c r="AP136" s="63">
        <v>0</v>
      </c>
      <c r="AQ136" s="63">
        <v>0</v>
      </c>
      <c r="AR136" s="63">
        <v>0</v>
      </c>
      <c r="AS136" s="63">
        <v>0</v>
      </c>
      <c r="AT136" s="63">
        <v>0</v>
      </c>
      <c r="AU136" s="160">
        <v>0</v>
      </c>
      <c r="AV136" s="28"/>
    </row>
    <row r="137" spans="1:48" ht="14.25" customHeight="1">
      <c r="A137" s="22">
        <f t="shared" si="9"/>
        <v>124</v>
      </c>
      <c r="B137" s="31" t="s">
        <v>132</v>
      </c>
      <c r="C137" s="29">
        <v>2121</v>
      </c>
      <c r="D137" s="29" t="s">
        <v>78</v>
      </c>
      <c r="E137" s="24">
        <f t="shared" si="10"/>
        <v>514</v>
      </c>
      <c r="F137" s="24" t="str">
        <f>VLOOKUP(E137,Tab!$A$2:$B$255,2,TRUE)</f>
        <v>Não</v>
      </c>
      <c r="G137" s="25">
        <f t="shared" si="11"/>
        <v>514</v>
      </c>
      <c r="H137" s="25">
        <f t="shared" si="12"/>
        <v>491</v>
      </c>
      <c r="I137" s="25">
        <f t="shared" si="13"/>
        <v>0</v>
      </c>
      <c r="J137" s="25">
        <f t="shared" si="14"/>
        <v>0</v>
      </c>
      <c r="K137" s="25">
        <f t="shared" si="15"/>
        <v>0</v>
      </c>
      <c r="L137" s="26">
        <f t="shared" si="16"/>
        <v>1005</v>
      </c>
      <c r="M137" s="27">
        <f t="shared" si="17"/>
        <v>201</v>
      </c>
      <c r="N137" s="28"/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63">
        <v>0</v>
      </c>
      <c r="V137" s="63">
        <v>0</v>
      </c>
      <c r="W137" s="118">
        <v>0</v>
      </c>
      <c r="X137" s="118">
        <v>0</v>
      </c>
      <c r="Y137" s="118">
        <v>0</v>
      </c>
      <c r="Z137" s="118">
        <v>514</v>
      </c>
      <c r="AA137" s="118">
        <v>0</v>
      </c>
      <c r="AB137" s="118">
        <v>0</v>
      </c>
      <c r="AC137" s="118">
        <v>491</v>
      </c>
      <c r="AD137" s="63">
        <v>0</v>
      </c>
      <c r="AE137" s="63">
        <v>0</v>
      </c>
      <c r="AF137" s="63">
        <v>0</v>
      </c>
      <c r="AG137" s="63">
        <v>0</v>
      </c>
      <c r="AH137" s="63">
        <v>0</v>
      </c>
      <c r="AI137" s="63">
        <v>0</v>
      </c>
      <c r="AJ137" s="63">
        <v>0</v>
      </c>
      <c r="AK137" s="63">
        <v>0</v>
      </c>
      <c r="AL137" s="63">
        <v>0</v>
      </c>
      <c r="AM137" s="63">
        <v>0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160">
        <v>0</v>
      </c>
      <c r="AV137" s="28"/>
    </row>
    <row r="138" spans="1:48" ht="14.25" customHeight="1">
      <c r="A138" s="22">
        <f t="shared" si="9"/>
        <v>125</v>
      </c>
      <c r="B138" s="31" t="s">
        <v>543</v>
      </c>
      <c r="C138" s="29">
        <v>10778</v>
      </c>
      <c r="D138" s="29" t="s">
        <v>151</v>
      </c>
      <c r="E138" s="24">
        <f t="shared" si="10"/>
        <v>510</v>
      </c>
      <c r="F138" s="24" t="str">
        <f>VLOOKUP(E138,Tab!$A$2:$B$255,2,TRUE)</f>
        <v>Não</v>
      </c>
      <c r="G138" s="25">
        <f t="shared" si="11"/>
        <v>510</v>
      </c>
      <c r="H138" s="25">
        <f t="shared" si="12"/>
        <v>495</v>
      </c>
      <c r="I138" s="25">
        <f t="shared" si="13"/>
        <v>0</v>
      </c>
      <c r="J138" s="25">
        <f t="shared" si="14"/>
        <v>0</v>
      </c>
      <c r="K138" s="25">
        <f t="shared" si="15"/>
        <v>0</v>
      </c>
      <c r="L138" s="26">
        <f t="shared" si="16"/>
        <v>1005</v>
      </c>
      <c r="M138" s="27">
        <f t="shared" si="17"/>
        <v>201</v>
      </c>
      <c r="N138" s="28"/>
      <c r="O138" s="63">
        <v>0</v>
      </c>
      <c r="P138" s="63">
        <v>0</v>
      </c>
      <c r="Q138" s="63">
        <v>495</v>
      </c>
      <c r="R138" s="63">
        <v>510</v>
      </c>
      <c r="S138" s="63">
        <v>0</v>
      </c>
      <c r="T138" s="63">
        <v>0</v>
      </c>
      <c r="U138" s="63">
        <v>0</v>
      </c>
      <c r="V138" s="63">
        <v>0</v>
      </c>
      <c r="W138" s="118">
        <v>0</v>
      </c>
      <c r="X138" s="118">
        <v>0</v>
      </c>
      <c r="Y138" s="118">
        <v>0</v>
      </c>
      <c r="Z138" s="118">
        <v>0</v>
      </c>
      <c r="AA138" s="118">
        <v>0</v>
      </c>
      <c r="AB138" s="118">
        <v>0</v>
      </c>
      <c r="AC138" s="118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160">
        <v>0</v>
      </c>
      <c r="AV138" s="28"/>
    </row>
    <row r="139" spans="1:247" s="80" customFormat="1" ht="14.25" customHeight="1">
      <c r="A139" s="22">
        <f t="shared" si="9"/>
        <v>126</v>
      </c>
      <c r="B139" s="31" t="s">
        <v>139</v>
      </c>
      <c r="C139" s="29">
        <v>5264</v>
      </c>
      <c r="D139" s="29" t="s">
        <v>74</v>
      </c>
      <c r="E139" s="24">
        <f t="shared" si="10"/>
        <v>517</v>
      </c>
      <c r="F139" s="24" t="str">
        <f>VLOOKUP(E139,Tab!$A$2:$B$255,2,TRUE)</f>
        <v>Não</v>
      </c>
      <c r="G139" s="25">
        <f t="shared" si="11"/>
        <v>517</v>
      </c>
      <c r="H139" s="25">
        <f t="shared" si="12"/>
        <v>487</v>
      </c>
      <c r="I139" s="25">
        <f t="shared" si="13"/>
        <v>0</v>
      </c>
      <c r="J139" s="25">
        <f t="shared" si="14"/>
        <v>0</v>
      </c>
      <c r="K139" s="25">
        <f t="shared" si="15"/>
        <v>0</v>
      </c>
      <c r="L139" s="26">
        <f t="shared" si="16"/>
        <v>1004</v>
      </c>
      <c r="M139" s="27">
        <f t="shared" si="17"/>
        <v>200.8</v>
      </c>
      <c r="N139" s="28"/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63">
        <v>0</v>
      </c>
      <c r="V139" s="63">
        <v>0</v>
      </c>
      <c r="W139" s="118">
        <v>0</v>
      </c>
      <c r="X139" s="118">
        <v>0</v>
      </c>
      <c r="Y139" s="118">
        <v>0</v>
      </c>
      <c r="Z139" s="118">
        <v>517</v>
      </c>
      <c r="AA139" s="118">
        <v>0</v>
      </c>
      <c r="AB139" s="118">
        <v>0</v>
      </c>
      <c r="AC139" s="118">
        <v>0</v>
      </c>
      <c r="AD139" s="63">
        <v>0</v>
      </c>
      <c r="AE139" s="63">
        <v>0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487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160">
        <v>0</v>
      </c>
      <c r="AV139" s="28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1"/>
      <c r="CP139" s="21"/>
      <c r="CQ139" s="21"/>
      <c r="CR139" s="21"/>
      <c r="CS139" s="21"/>
      <c r="CT139" s="21"/>
      <c r="CU139" s="21"/>
      <c r="CV139" s="21"/>
      <c r="CW139" s="21"/>
      <c r="CX139" s="21"/>
      <c r="CY139" s="21"/>
      <c r="CZ139" s="21"/>
      <c r="DA139" s="21"/>
      <c r="DB139" s="21"/>
      <c r="DC139" s="21"/>
      <c r="DD139" s="21"/>
      <c r="DE139" s="21"/>
      <c r="DF139" s="21"/>
      <c r="DG139" s="21"/>
      <c r="DH139" s="21"/>
      <c r="DI139" s="21"/>
      <c r="DJ139" s="21"/>
      <c r="DK139" s="21"/>
      <c r="DL139" s="21"/>
      <c r="DM139" s="21"/>
      <c r="DN139" s="21"/>
      <c r="DO139" s="21"/>
      <c r="DP139" s="21"/>
      <c r="DQ139" s="21"/>
      <c r="DR139" s="21"/>
      <c r="DS139" s="21"/>
      <c r="DT139" s="21"/>
      <c r="DU139" s="21"/>
      <c r="DV139" s="21"/>
      <c r="DW139" s="21"/>
      <c r="DX139" s="21"/>
      <c r="DY139" s="21"/>
      <c r="DZ139" s="21"/>
      <c r="EA139" s="21"/>
      <c r="EB139" s="21"/>
      <c r="EC139" s="21"/>
      <c r="ED139" s="21"/>
      <c r="EE139" s="21"/>
      <c r="EF139" s="21"/>
      <c r="EG139" s="21"/>
      <c r="EH139" s="21"/>
      <c r="EI139" s="21"/>
      <c r="EJ139" s="21"/>
      <c r="EK139" s="21"/>
      <c r="EL139" s="21"/>
      <c r="EM139" s="21"/>
      <c r="EN139" s="21"/>
      <c r="EO139" s="21"/>
      <c r="EP139" s="21"/>
      <c r="EQ139" s="21"/>
      <c r="ER139" s="21"/>
      <c r="ES139" s="21"/>
      <c r="ET139" s="21"/>
      <c r="EU139" s="21"/>
      <c r="EV139" s="21"/>
      <c r="EW139" s="21"/>
      <c r="EX139" s="21"/>
      <c r="EY139" s="21"/>
      <c r="EZ139" s="21"/>
      <c r="FA139" s="21"/>
      <c r="FB139" s="21"/>
      <c r="FC139" s="21"/>
      <c r="FD139" s="21"/>
      <c r="FE139" s="21"/>
      <c r="FF139" s="21"/>
      <c r="FG139" s="21"/>
      <c r="FH139" s="21"/>
      <c r="FI139" s="21"/>
      <c r="FJ139" s="21"/>
      <c r="FK139" s="21"/>
      <c r="FL139" s="21"/>
      <c r="FM139" s="21"/>
      <c r="FN139" s="21"/>
      <c r="FO139" s="21"/>
      <c r="FP139" s="21"/>
      <c r="FQ139" s="21"/>
      <c r="FR139" s="21"/>
      <c r="FS139" s="21"/>
      <c r="FT139" s="21"/>
      <c r="FU139" s="21"/>
      <c r="FV139" s="21"/>
      <c r="FW139" s="21"/>
      <c r="FX139" s="21"/>
      <c r="FY139" s="21"/>
      <c r="FZ139" s="21"/>
      <c r="GA139" s="21"/>
      <c r="GB139" s="21"/>
      <c r="GC139" s="21"/>
      <c r="GD139" s="21"/>
      <c r="GE139" s="21"/>
      <c r="GF139" s="21"/>
      <c r="GG139" s="21"/>
      <c r="GH139" s="21"/>
      <c r="GI139" s="21"/>
      <c r="GJ139" s="21"/>
      <c r="GK139" s="21"/>
      <c r="GL139" s="21"/>
      <c r="GM139" s="21"/>
      <c r="GN139" s="21"/>
      <c r="GO139" s="21"/>
      <c r="GP139" s="21"/>
      <c r="GQ139" s="21"/>
      <c r="GR139" s="21"/>
      <c r="GS139" s="21"/>
      <c r="GT139" s="21"/>
      <c r="GU139" s="21"/>
      <c r="GV139" s="21"/>
      <c r="GW139" s="21"/>
      <c r="GX139" s="21"/>
      <c r="GY139" s="21"/>
      <c r="GZ139" s="21"/>
      <c r="HA139" s="21"/>
      <c r="HB139" s="21"/>
      <c r="HC139" s="21"/>
      <c r="HD139" s="21"/>
      <c r="HE139" s="21"/>
      <c r="HF139" s="21"/>
      <c r="HG139" s="21"/>
      <c r="HH139" s="21"/>
      <c r="HI139" s="21"/>
      <c r="HJ139" s="21"/>
      <c r="HK139" s="21"/>
      <c r="HL139" s="21"/>
      <c r="HM139" s="21"/>
      <c r="HN139" s="21"/>
      <c r="HO139" s="21"/>
      <c r="HP139" s="21"/>
      <c r="HQ139" s="21"/>
      <c r="HR139" s="21"/>
      <c r="HS139" s="21"/>
      <c r="HT139" s="21"/>
      <c r="HU139" s="21"/>
      <c r="HV139" s="21"/>
      <c r="HW139" s="21"/>
      <c r="HX139" s="21"/>
      <c r="HY139" s="21"/>
      <c r="HZ139" s="21"/>
      <c r="IA139" s="21"/>
      <c r="IB139" s="21"/>
      <c r="IC139" s="21"/>
      <c r="ID139" s="21"/>
      <c r="IE139" s="21"/>
      <c r="IF139" s="21"/>
      <c r="IG139" s="21"/>
      <c r="IH139" s="21"/>
      <c r="II139" s="21"/>
      <c r="IJ139" s="21"/>
      <c r="IK139" s="21"/>
      <c r="IL139" s="21"/>
      <c r="IM139" s="21"/>
    </row>
    <row r="140" spans="1:48" ht="14.25" customHeight="1">
      <c r="A140" s="22">
        <f t="shared" si="9"/>
        <v>127</v>
      </c>
      <c r="B140" s="32" t="s">
        <v>66</v>
      </c>
      <c r="C140" s="68">
        <v>11382</v>
      </c>
      <c r="D140" s="84" t="s">
        <v>17</v>
      </c>
      <c r="E140" s="24">
        <f t="shared" si="10"/>
        <v>518</v>
      </c>
      <c r="F140" s="24" t="str">
        <f>VLOOKUP(E140,Tab!$A$2:$B$255,2,TRUE)</f>
        <v>Não</v>
      </c>
      <c r="G140" s="25">
        <f t="shared" si="11"/>
        <v>518</v>
      </c>
      <c r="H140" s="25">
        <f t="shared" si="12"/>
        <v>484</v>
      </c>
      <c r="I140" s="25">
        <f t="shared" si="13"/>
        <v>0</v>
      </c>
      <c r="J140" s="25">
        <f t="shared" si="14"/>
        <v>0</v>
      </c>
      <c r="K140" s="25">
        <f t="shared" si="15"/>
        <v>0</v>
      </c>
      <c r="L140" s="26">
        <f t="shared" si="16"/>
        <v>1002</v>
      </c>
      <c r="M140" s="27">
        <f t="shared" si="17"/>
        <v>200.4</v>
      </c>
      <c r="N140" s="28"/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484</v>
      </c>
      <c r="U140" s="63">
        <v>0</v>
      </c>
      <c r="V140" s="63">
        <v>0</v>
      </c>
      <c r="W140" s="118">
        <v>518</v>
      </c>
      <c r="X140" s="118">
        <v>0</v>
      </c>
      <c r="Y140" s="118">
        <v>0</v>
      </c>
      <c r="Z140" s="118">
        <v>0</v>
      </c>
      <c r="AA140" s="118">
        <v>0</v>
      </c>
      <c r="AB140" s="118">
        <v>0</v>
      </c>
      <c r="AC140" s="118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160">
        <v>0</v>
      </c>
      <c r="AV140" s="28"/>
    </row>
    <row r="141" spans="1:48" ht="14.25" customHeight="1">
      <c r="A141" s="22">
        <f t="shared" si="9"/>
        <v>128</v>
      </c>
      <c r="B141" s="31" t="s">
        <v>536</v>
      </c>
      <c r="C141" s="29">
        <v>11158</v>
      </c>
      <c r="D141" s="29" t="s">
        <v>36</v>
      </c>
      <c r="E141" s="24">
        <f t="shared" si="10"/>
        <v>510</v>
      </c>
      <c r="F141" s="24" t="str">
        <f>VLOOKUP(E141,Tab!$A$2:$B$255,2,TRUE)</f>
        <v>Não</v>
      </c>
      <c r="G141" s="25">
        <f t="shared" si="11"/>
        <v>510</v>
      </c>
      <c r="H141" s="25">
        <f t="shared" si="12"/>
        <v>492</v>
      </c>
      <c r="I141" s="25">
        <f t="shared" si="13"/>
        <v>0</v>
      </c>
      <c r="J141" s="25">
        <f t="shared" si="14"/>
        <v>0</v>
      </c>
      <c r="K141" s="25">
        <f t="shared" si="15"/>
        <v>0</v>
      </c>
      <c r="L141" s="26">
        <f t="shared" si="16"/>
        <v>1002</v>
      </c>
      <c r="M141" s="27">
        <f t="shared" si="17"/>
        <v>200.4</v>
      </c>
      <c r="N141" s="28"/>
      <c r="O141" s="63">
        <v>510</v>
      </c>
      <c r="P141" s="63">
        <v>0</v>
      </c>
      <c r="Q141" s="63">
        <v>0</v>
      </c>
      <c r="R141" s="63">
        <v>0</v>
      </c>
      <c r="S141" s="63">
        <v>0</v>
      </c>
      <c r="T141" s="63">
        <v>492</v>
      </c>
      <c r="U141" s="63">
        <v>0</v>
      </c>
      <c r="V141" s="63">
        <v>0</v>
      </c>
      <c r="W141" s="118">
        <v>0</v>
      </c>
      <c r="X141" s="118">
        <v>0</v>
      </c>
      <c r="Y141" s="118">
        <v>0</v>
      </c>
      <c r="Z141" s="118">
        <v>0</v>
      </c>
      <c r="AA141" s="118">
        <v>0</v>
      </c>
      <c r="AB141" s="118">
        <v>0</v>
      </c>
      <c r="AC141" s="118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160">
        <v>0</v>
      </c>
      <c r="AV141" s="28"/>
    </row>
    <row r="142" spans="1:48" ht="14.25" customHeight="1">
      <c r="A142" s="22">
        <f aca="true" t="shared" si="18" ref="A142:A206">A141+1</f>
        <v>129</v>
      </c>
      <c r="B142" s="31" t="s">
        <v>157</v>
      </c>
      <c r="C142" s="29">
        <v>784</v>
      </c>
      <c r="D142" s="29" t="s">
        <v>36</v>
      </c>
      <c r="E142" s="24">
        <f aca="true" t="shared" si="19" ref="E142:E205">MAX(O142:AH142)</f>
        <v>501</v>
      </c>
      <c r="F142" s="24" t="str">
        <f>VLOOKUP(E142,Tab!$A$2:$B$255,2,TRUE)</f>
        <v>Não</v>
      </c>
      <c r="G142" s="25">
        <f aca="true" t="shared" si="20" ref="G142:G205">LARGE(O142:AU142,1)</f>
        <v>501</v>
      </c>
      <c r="H142" s="25">
        <f aca="true" t="shared" si="21" ref="H142:H205">LARGE(O142:AU142,2)</f>
        <v>501</v>
      </c>
      <c r="I142" s="25">
        <f aca="true" t="shared" si="22" ref="I142:I205">LARGE(O142:AU142,3)</f>
        <v>0</v>
      </c>
      <c r="J142" s="25">
        <f aca="true" t="shared" si="23" ref="J142:J205">LARGE(O142:AU142,4)</f>
        <v>0</v>
      </c>
      <c r="K142" s="25">
        <f aca="true" t="shared" si="24" ref="K142:K205">LARGE(O142:AU142,5)</f>
        <v>0</v>
      </c>
      <c r="L142" s="26">
        <f aca="true" t="shared" si="25" ref="L142:L205">SUM(G142:K142)</f>
        <v>1002</v>
      </c>
      <c r="M142" s="27">
        <f aca="true" t="shared" si="26" ref="M142:M205">L142/5</f>
        <v>200.4</v>
      </c>
      <c r="N142" s="28"/>
      <c r="O142" s="63">
        <v>501</v>
      </c>
      <c r="P142" s="63">
        <v>0</v>
      </c>
      <c r="Q142" s="63">
        <v>0</v>
      </c>
      <c r="R142" s="63">
        <v>0</v>
      </c>
      <c r="S142" s="63">
        <v>0</v>
      </c>
      <c r="T142" s="63">
        <v>501</v>
      </c>
      <c r="U142" s="63">
        <v>0</v>
      </c>
      <c r="V142" s="63">
        <v>0</v>
      </c>
      <c r="W142" s="118">
        <v>0</v>
      </c>
      <c r="X142" s="118">
        <v>0</v>
      </c>
      <c r="Y142" s="118">
        <v>0</v>
      </c>
      <c r="Z142" s="118">
        <v>0</v>
      </c>
      <c r="AA142" s="118">
        <v>0</v>
      </c>
      <c r="AB142" s="118">
        <v>0</v>
      </c>
      <c r="AC142" s="118">
        <v>0</v>
      </c>
      <c r="AD142" s="63">
        <v>0</v>
      </c>
      <c r="AE142" s="63">
        <v>0</v>
      </c>
      <c r="AF142" s="63">
        <v>0</v>
      </c>
      <c r="AG142" s="63">
        <v>0</v>
      </c>
      <c r="AH142" s="63">
        <v>0</v>
      </c>
      <c r="AI142" s="63">
        <v>0</v>
      </c>
      <c r="AJ142" s="63">
        <v>0</v>
      </c>
      <c r="AK142" s="63">
        <v>0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160">
        <v>0</v>
      </c>
      <c r="AV142" s="28"/>
    </row>
    <row r="143" spans="1:48" ht="14.25" customHeight="1">
      <c r="A143" s="22">
        <f t="shared" si="18"/>
        <v>130</v>
      </c>
      <c r="B143" s="76" t="s">
        <v>413</v>
      </c>
      <c r="C143" s="29">
        <v>11785</v>
      </c>
      <c r="D143" s="85" t="s">
        <v>414</v>
      </c>
      <c r="E143" s="24">
        <f t="shared" si="19"/>
        <v>0</v>
      </c>
      <c r="F143" s="24" t="e">
        <f>VLOOKUP(E143,Tab!$A$2:$B$255,2,TRUE)</f>
        <v>#N/A</v>
      </c>
      <c r="G143" s="25">
        <f t="shared" si="20"/>
        <v>511</v>
      </c>
      <c r="H143" s="25">
        <f t="shared" si="21"/>
        <v>491</v>
      </c>
      <c r="I143" s="25">
        <f t="shared" si="22"/>
        <v>0</v>
      </c>
      <c r="J143" s="25">
        <f t="shared" si="23"/>
        <v>0</v>
      </c>
      <c r="K143" s="25">
        <f t="shared" si="24"/>
        <v>0</v>
      </c>
      <c r="L143" s="26">
        <f t="shared" si="25"/>
        <v>1002</v>
      </c>
      <c r="M143" s="27">
        <f t="shared" si="26"/>
        <v>200.4</v>
      </c>
      <c r="N143" s="28"/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63">
        <v>0</v>
      </c>
      <c r="V143" s="63">
        <v>0</v>
      </c>
      <c r="W143" s="118">
        <v>0</v>
      </c>
      <c r="X143" s="118">
        <v>0</v>
      </c>
      <c r="Y143" s="118">
        <v>0</v>
      </c>
      <c r="Z143" s="118">
        <v>0</v>
      </c>
      <c r="AA143" s="118">
        <v>0</v>
      </c>
      <c r="AB143" s="118">
        <v>0</v>
      </c>
      <c r="AC143" s="118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491</v>
      </c>
      <c r="AS143" s="63">
        <v>0</v>
      </c>
      <c r="AT143" s="63">
        <v>511</v>
      </c>
      <c r="AU143" s="160">
        <v>0</v>
      </c>
      <c r="AV143" s="28"/>
    </row>
    <row r="144" spans="1:48" ht="14.25" customHeight="1">
      <c r="A144" s="22">
        <f t="shared" si="18"/>
        <v>131</v>
      </c>
      <c r="B144" s="76" t="s">
        <v>160</v>
      </c>
      <c r="C144" s="85">
        <v>638</v>
      </c>
      <c r="D144" s="85" t="s">
        <v>316</v>
      </c>
      <c r="E144" s="24">
        <f t="shared" si="19"/>
        <v>456</v>
      </c>
      <c r="F144" s="24" t="e">
        <f>VLOOKUP(E144,Tab!$A$2:$B$255,2,TRUE)</f>
        <v>#N/A</v>
      </c>
      <c r="G144" s="25">
        <f t="shared" si="20"/>
        <v>456</v>
      </c>
      <c r="H144" s="25">
        <f t="shared" si="21"/>
        <v>432</v>
      </c>
      <c r="I144" s="25">
        <f t="shared" si="22"/>
        <v>110</v>
      </c>
      <c r="J144" s="25">
        <f t="shared" si="23"/>
        <v>0</v>
      </c>
      <c r="K144" s="25">
        <f t="shared" si="24"/>
        <v>0</v>
      </c>
      <c r="L144" s="26">
        <f t="shared" si="25"/>
        <v>998</v>
      </c>
      <c r="M144" s="27">
        <f t="shared" si="26"/>
        <v>199.6</v>
      </c>
      <c r="N144" s="28"/>
      <c r="O144" s="63">
        <v>0</v>
      </c>
      <c r="P144" s="63">
        <v>0</v>
      </c>
      <c r="Q144" s="63">
        <v>0</v>
      </c>
      <c r="R144" s="63">
        <v>432</v>
      </c>
      <c r="S144" s="63">
        <v>0</v>
      </c>
      <c r="T144" s="63">
        <v>0</v>
      </c>
      <c r="U144" s="63">
        <v>0</v>
      </c>
      <c r="V144" s="63">
        <v>456</v>
      </c>
      <c r="W144" s="118">
        <v>0</v>
      </c>
      <c r="X144" s="118">
        <v>0</v>
      </c>
      <c r="Y144" s="118">
        <v>0</v>
      </c>
      <c r="Z144" s="118">
        <v>0</v>
      </c>
      <c r="AA144" s="118">
        <v>0</v>
      </c>
      <c r="AB144" s="118">
        <v>0</v>
      </c>
      <c r="AC144" s="118">
        <v>0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110</v>
      </c>
      <c r="AQ144" s="63">
        <v>0</v>
      </c>
      <c r="AR144" s="63">
        <v>0</v>
      </c>
      <c r="AS144" s="63">
        <v>0</v>
      </c>
      <c r="AT144" s="63">
        <v>0</v>
      </c>
      <c r="AU144" s="160">
        <v>0</v>
      </c>
      <c r="AV144" s="28"/>
    </row>
    <row r="145" spans="1:48" ht="14.25" customHeight="1">
      <c r="A145" s="22">
        <f t="shared" si="18"/>
        <v>132</v>
      </c>
      <c r="B145" s="31" t="s">
        <v>515</v>
      </c>
      <c r="C145" s="29">
        <v>13053</v>
      </c>
      <c r="D145" s="29" t="s">
        <v>36</v>
      </c>
      <c r="E145" s="24">
        <f t="shared" si="19"/>
        <v>518</v>
      </c>
      <c r="F145" s="24" t="str">
        <f>VLOOKUP(E145,Tab!$A$2:$B$255,2,TRUE)</f>
        <v>Não</v>
      </c>
      <c r="G145" s="25">
        <f t="shared" si="20"/>
        <v>518</v>
      </c>
      <c r="H145" s="25">
        <f t="shared" si="21"/>
        <v>479</v>
      </c>
      <c r="I145" s="25">
        <f t="shared" si="22"/>
        <v>0</v>
      </c>
      <c r="J145" s="25">
        <f t="shared" si="23"/>
        <v>0</v>
      </c>
      <c r="K145" s="25">
        <f t="shared" si="24"/>
        <v>0</v>
      </c>
      <c r="L145" s="26">
        <f t="shared" si="25"/>
        <v>997</v>
      </c>
      <c r="M145" s="27">
        <f t="shared" si="26"/>
        <v>199.4</v>
      </c>
      <c r="N145" s="28"/>
      <c r="O145" s="63">
        <v>0</v>
      </c>
      <c r="P145" s="63">
        <v>0</v>
      </c>
      <c r="Q145" s="63">
        <v>479</v>
      </c>
      <c r="R145" s="63">
        <v>0</v>
      </c>
      <c r="S145" s="63">
        <v>0</v>
      </c>
      <c r="T145" s="63">
        <v>0</v>
      </c>
      <c r="U145" s="63">
        <v>0</v>
      </c>
      <c r="V145" s="63">
        <v>0</v>
      </c>
      <c r="W145" s="118">
        <v>0</v>
      </c>
      <c r="X145" s="118">
        <v>0</v>
      </c>
      <c r="Y145" s="118">
        <v>0</v>
      </c>
      <c r="Z145" s="118">
        <v>0</v>
      </c>
      <c r="AA145" s="118">
        <v>0</v>
      </c>
      <c r="AB145" s="118">
        <v>0</v>
      </c>
      <c r="AC145" s="118">
        <v>0</v>
      </c>
      <c r="AD145" s="63">
        <v>0</v>
      </c>
      <c r="AE145" s="63">
        <v>518</v>
      </c>
      <c r="AF145" s="63">
        <v>0</v>
      </c>
      <c r="AG145" s="63">
        <v>0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0</v>
      </c>
      <c r="AQ145" s="63">
        <v>0</v>
      </c>
      <c r="AR145" s="63">
        <v>0</v>
      </c>
      <c r="AS145" s="63">
        <v>0</v>
      </c>
      <c r="AT145" s="63">
        <v>0</v>
      </c>
      <c r="AU145" s="160">
        <v>0</v>
      </c>
      <c r="AV145" s="28"/>
    </row>
    <row r="146" spans="1:48" ht="14.25" customHeight="1">
      <c r="A146" s="22">
        <f t="shared" si="18"/>
        <v>133</v>
      </c>
      <c r="B146" s="32" t="s">
        <v>135</v>
      </c>
      <c r="C146" s="68">
        <v>4353</v>
      </c>
      <c r="D146" s="84" t="s">
        <v>17</v>
      </c>
      <c r="E146" s="24">
        <f t="shared" si="19"/>
        <v>0</v>
      </c>
      <c r="F146" s="24" t="e">
        <f>VLOOKUP(E146,Tab!$A$2:$B$255,2,TRUE)</f>
        <v>#N/A</v>
      </c>
      <c r="G146" s="25">
        <f t="shared" si="20"/>
        <v>496</v>
      </c>
      <c r="H146" s="25">
        <f t="shared" si="21"/>
        <v>488</v>
      </c>
      <c r="I146" s="25">
        <f t="shared" si="22"/>
        <v>0</v>
      </c>
      <c r="J146" s="25">
        <f t="shared" si="23"/>
        <v>0</v>
      </c>
      <c r="K146" s="25">
        <f t="shared" si="24"/>
        <v>0</v>
      </c>
      <c r="L146" s="26">
        <f t="shared" si="25"/>
        <v>984</v>
      </c>
      <c r="M146" s="27">
        <f t="shared" si="26"/>
        <v>196.8</v>
      </c>
      <c r="N146" s="28"/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63">
        <v>0</v>
      </c>
      <c r="V146" s="63">
        <v>0</v>
      </c>
      <c r="W146" s="118">
        <v>0</v>
      </c>
      <c r="X146" s="118">
        <v>0</v>
      </c>
      <c r="Y146" s="118">
        <v>0</v>
      </c>
      <c r="Z146" s="118">
        <v>0</v>
      </c>
      <c r="AA146" s="118">
        <v>0</v>
      </c>
      <c r="AB146" s="118">
        <v>0</v>
      </c>
      <c r="AC146" s="118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488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496</v>
      </c>
      <c r="AU146" s="160">
        <v>0</v>
      </c>
      <c r="AV146" s="28"/>
    </row>
    <row r="147" spans="1:48" ht="14.25" customHeight="1">
      <c r="A147" s="22">
        <f t="shared" si="18"/>
        <v>134</v>
      </c>
      <c r="B147" s="76" t="s">
        <v>407</v>
      </c>
      <c r="C147" s="29">
        <v>11822</v>
      </c>
      <c r="D147" s="85" t="s">
        <v>36</v>
      </c>
      <c r="E147" s="24">
        <f t="shared" si="19"/>
        <v>494</v>
      </c>
      <c r="F147" s="24" t="e">
        <f>VLOOKUP(E147,Tab!$A$2:$B$255,2,TRUE)</f>
        <v>#N/A</v>
      </c>
      <c r="G147" s="25">
        <f t="shared" si="20"/>
        <v>494</v>
      </c>
      <c r="H147" s="25">
        <f t="shared" si="21"/>
        <v>489</v>
      </c>
      <c r="I147" s="25">
        <f t="shared" si="22"/>
        <v>0</v>
      </c>
      <c r="J147" s="25">
        <f t="shared" si="23"/>
        <v>0</v>
      </c>
      <c r="K147" s="25">
        <f t="shared" si="24"/>
        <v>0</v>
      </c>
      <c r="L147" s="26">
        <f t="shared" si="25"/>
        <v>983</v>
      </c>
      <c r="M147" s="27">
        <f t="shared" si="26"/>
        <v>196.6</v>
      </c>
      <c r="N147" s="28"/>
      <c r="O147" s="63">
        <v>494</v>
      </c>
      <c r="P147" s="63">
        <v>0</v>
      </c>
      <c r="Q147" s="63">
        <v>0</v>
      </c>
      <c r="R147" s="63">
        <v>0</v>
      </c>
      <c r="S147" s="63">
        <v>0</v>
      </c>
      <c r="T147" s="63">
        <v>489</v>
      </c>
      <c r="U147" s="63">
        <v>0</v>
      </c>
      <c r="V147" s="63">
        <v>0</v>
      </c>
      <c r="W147" s="118">
        <v>0</v>
      </c>
      <c r="X147" s="118">
        <v>0</v>
      </c>
      <c r="Y147" s="118">
        <v>0</v>
      </c>
      <c r="Z147" s="118">
        <v>0</v>
      </c>
      <c r="AA147" s="118">
        <v>0</v>
      </c>
      <c r="AB147" s="118">
        <v>0</v>
      </c>
      <c r="AC147" s="118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160">
        <v>0</v>
      </c>
      <c r="AV147" s="28"/>
    </row>
    <row r="148" spans="1:48" ht="14.25" customHeight="1">
      <c r="A148" s="22">
        <f t="shared" si="18"/>
        <v>135</v>
      </c>
      <c r="B148" s="31" t="s">
        <v>107</v>
      </c>
      <c r="C148" s="29">
        <v>1659</v>
      </c>
      <c r="D148" s="29" t="s">
        <v>35</v>
      </c>
      <c r="E148" s="24">
        <f t="shared" si="19"/>
        <v>492</v>
      </c>
      <c r="F148" s="24" t="e">
        <f>VLOOKUP(E148,Tab!$A$2:$B$255,2,TRUE)</f>
        <v>#N/A</v>
      </c>
      <c r="G148" s="25">
        <f t="shared" si="20"/>
        <v>492</v>
      </c>
      <c r="H148" s="25">
        <f t="shared" si="21"/>
        <v>490</v>
      </c>
      <c r="I148" s="25">
        <f t="shared" si="22"/>
        <v>0</v>
      </c>
      <c r="J148" s="25">
        <f t="shared" si="23"/>
        <v>0</v>
      </c>
      <c r="K148" s="25">
        <f t="shared" si="24"/>
        <v>0</v>
      </c>
      <c r="L148" s="26">
        <f t="shared" si="25"/>
        <v>982</v>
      </c>
      <c r="M148" s="27">
        <f t="shared" si="26"/>
        <v>196.4</v>
      </c>
      <c r="N148" s="28"/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63">
        <v>0</v>
      </c>
      <c r="V148" s="63">
        <v>492</v>
      </c>
      <c r="W148" s="118">
        <v>0</v>
      </c>
      <c r="X148" s="118">
        <v>0</v>
      </c>
      <c r="Y148" s="118">
        <v>0</v>
      </c>
      <c r="Z148" s="118">
        <v>0</v>
      </c>
      <c r="AA148" s="118">
        <v>0</v>
      </c>
      <c r="AB148" s="118">
        <v>0</v>
      </c>
      <c r="AC148" s="118">
        <v>0</v>
      </c>
      <c r="AD148" s="63">
        <v>0</v>
      </c>
      <c r="AE148" s="63">
        <v>0</v>
      </c>
      <c r="AF148" s="63">
        <v>0</v>
      </c>
      <c r="AG148" s="63">
        <v>490</v>
      </c>
      <c r="AH148" s="63">
        <v>0</v>
      </c>
      <c r="AI148" s="63">
        <v>0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160">
        <v>0</v>
      </c>
      <c r="AV148" s="28"/>
    </row>
    <row r="149" spans="1:48" ht="14.25" customHeight="1">
      <c r="A149" s="22">
        <f t="shared" si="18"/>
        <v>136</v>
      </c>
      <c r="B149" s="76" t="s">
        <v>422</v>
      </c>
      <c r="C149" s="29">
        <v>11826</v>
      </c>
      <c r="D149" s="85" t="s">
        <v>68</v>
      </c>
      <c r="E149" s="24">
        <f t="shared" si="19"/>
        <v>500</v>
      </c>
      <c r="F149" s="24" t="str">
        <f>VLOOKUP(E149,Tab!$A$2:$B$255,2,TRUE)</f>
        <v>Não</v>
      </c>
      <c r="G149" s="25">
        <f t="shared" si="20"/>
        <v>500</v>
      </c>
      <c r="H149" s="25">
        <f t="shared" si="21"/>
        <v>479</v>
      </c>
      <c r="I149" s="25">
        <f t="shared" si="22"/>
        <v>0</v>
      </c>
      <c r="J149" s="25">
        <f t="shared" si="23"/>
        <v>0</v>
      </c>
      <c r="K149" s="25">
        <f t="shared" si="24"/>
        <v>0</v>
      </c>
      <c r="L149" s="26">
        <f t="shared" si="25"/>
        <v>979</v>
      </c>
      <c r="M149" s="27">
        <f t="shared" si="26"/>
        <v>195.8</v>
      </c>
      <c r="N149" s="28"/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63">
        <v>0</v>
      </c>
      <c r="V149" s="63">
        <v>0</v>
      </c>
      <c r="W149" s="118">
        <v>0</v>
      </c>
      <c r="X149" s="118">
        <v>0</v>
      </c>
      <c r="Y149" s="118">
        <v>0</v>
      </c>
      <c r="Z149" s="118">
        <v>0</v>
      </c>
      <c r="AA149" s="118">
        <v>0</v>
      </c>
      <c r="AB149" s="118">
        <v>0</v>
      </c>
      <c r="AC149" s="118">
        <v>0</v>
      </c>
      <c r="AD149" s="63">
        <v>0</v>
      </c>
      <c r="AE149" s="63">
        <v>500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479</v>
      </c>
      <c r="AQ149" s="63">
        <v>0</v>
      </c>
      <c r="AR149" s="63">
        <v>0</v>
      </c>
      <c r="AS149" s="63">
        <v>0</v>
      </c>
      <c r="AT149" s="63">
        <v>0</v>
      </c>
      <c r="AU149" s="160">
        <v>0</v>
      </c>
      <c r="AV149" s="28"/>
    </row>
    <row r="150" spans="1:48" ht="14.25" customHeight="1">
      <c r="A150" s="22">
        <f t="shared" si="18"/>
        <v>137</v>
      </c>
      <c r="B150" s="76" t="s">
        <v>395</v>
      </c>
      <c r="C150" s="29">
        <v>11551</v>
      </c>
      <c r="D150" s="85" t="s">
        <v>78</v>
      </c>
      <c r="E150" s="24">
        <f t="shared" si="19"/>
        <v>497</v>
      </c>
      <c r="F150" s="24" t="e">
        <f>VLOOKUP(E150,Tab!$A$2:$B$255,2,TRUE)</f>
        <v>#N/A</v>
      </c>
      <c r="G150" s="25">
        <f t="shared" si="20"/>
        <v>497</v>
      </c>
      <c r="H150" s="25">
        <f t="shared" si="21"/>
        <v>467</v>
      </c>
      <c r="I150" s="25">
        <f t="shared" si="22"/>
        <v>0</v>
      </c>
      <c r="J150" s="25">
        <f t="shared" si="23"/>
        <v>0</v>
      </c>
      <c r="K150" s="25">
        <f t="shared" si="24"/>
        <v>0</v>
      </c>
      <c r="L150" s="26">
        <f t="shared" si="25"/>
        <v>964</v>
      </c>
      <c r="M150" s="27">
        <f t="shared" si="26"/>
        <v>192.8</v>
      </c>
      <c r="N150" s="28"/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63">
        <v>0</v>
      </c>
      <c r="V150" s="63">
        <v>0</v>
      </c>
      <c r="W150" s="118">
        <v>0</v>
      </c>
      <c r="X150" s="118">
        <v>0</v>
      </c>
      <c r="Y150" s="118">
        <v>0</v>
      </c>
      <c r="Z150" s="118">
        <v>497</v>
      </c>
      <c r="AA150" s="118">
        <v>0</v>
      </c>
      <c r="AB150" s="118">
        <v>0</v>
      </c>
      <c r="AC150" s="118">
        <v>467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160">
        <v>0</v>
      </c>
      <c r="AV150" s="28"/>
    </row>
    <row r="151" spans="1:48" ht="14.25" customHeight="1">
      <c r="A151" s="22">
        <f t="shared" si="18"/>
        <v>138</v>
      </c>
      <c r="B151" s="34" t="s">
        <v>506</v>
      </c>
      <c r="C151" s="69">
        <v>928</v>
      </c>
      <c r="D151" s="69" t="s">
        <v>36</v>
      </c>
      <c r="E151" s="24">
        <f t="shared" si="19"/>
        <v>477</v>
      </c>
      <c r="F151" s="24" t="e">
        <f>VLOOKUP(E151,Tab!$A$2:$B$255,2,TRUE)</f>
        <v>#N/A</v>
      </c>
      <c r="G151" s="25">
        <f t="shared" si="20"/>
        <v>477</v>
      </c>
      <c r="H151" s="25">
        <f t="shared" si="21"/>
        <v>454</v>
      </c>
      <c r="I151" s="25">
        <f t="shared" si="22"/>
        <v>0</v>
      </c>
      <c r="J151" s="25">
        <f t="shared" si="23"/>
        <v>0</v>
      </c>
      <c r="K151" s="25">
        <f t="shared" si="24"/>
        <v>0</v>
      </c>
      <c r="L151" s="26">
        <f t="shared" si="25"/>
        <v>931</v>
      </c>
      <c r="M151" s="27">
        <f t="shared" si="26"/>
        <v>186.2</v>
      </c>
      <c r="N151" s="28"/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63">
        <v>0</v>
      </c>
      <c r="V151" s="63">
        <v>0</v>
      </c>
      <c r="W151" s="118">
        <v>0</v>
      </c>
      <c r="X151" s="118">
        <v>0</v>
      </c>
      <c r="Y151" s="118">
        <v>0</v>
      </c>
      <c r="Z151" s="118">
        <v>0</v>
      </c>
      <c r="AA151" s="118">
        <v>0</v>
      </c>
      <c r="AB151" s="118">
        <v>0</v>
      </c>
      <c r="AC151" s="118">
        <v>0</v>
      </c>
      <c r="AD151" s="63">
        <v>0</v>
      </c>
      <c r="AE151" s="63">
        <v>0</v>
      </c>
      <c r="AF151" s="63">
        <v>454</v>
      </c>
      <c r="AG151" s="63">
        <v>0</v>
      </c>
      <c r="AH151" s="63">
        <v>477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160">
        <v>0</v>
      </c>
      <c r="AV151" s="28"/>
    </row>
    <row r="152" spans="1:48" ht="14.25" customHeight="1">
      <c r="A152" s="22">
        <f t="shared" si="18"/>
        <v>139</v>
      </c>
      <c r="B152" s="76" t="s">
        <v>279</v>
      </c>
      <c r="C152" s="29">
        <v>10179</v>
      </c>
      <c r="D152" s="85" t="s">
        <v>115</v>
      </c>
      <c r="E152" s="24">
        <f t="shared" si="19"/>
        <v>0</v>
      </c>
      <c r="F152" s="24" t="e">
        <f>VLOOKUP(E152,Tab!$A$2:$B$255,2,TRUE)</f>
        <v>#N/A</v>
      </c>
      <c r="G152" s="25">
        <f t="shared" si="20"/>
        <v>474</v>
      </c>
      <c r="H152" s="25">
        <f t="shared" si="21"/>
        <v>449</v>
      </c>
      <c r="I152" s="25">
        <f t="shared" si="22"/>
        <v>0</v>
      </c>
      <c r="J152" s="25">
        <f t="shared" si="23"/>
        <v>0</v>
      </c>
      <c r="K152" s="25">
        <f t="shared" si="24"/>
        <v>0</v>
      </c>
      <c r="L152" s="26">
        <f t="shared" si="25"/>
        <v>923</v>
      </c>
      <c r="M152" s="27">
        <f t="shared" si="26"/>
        <v>184.6</v>
      </c>
      <c r="N152" s="28"/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63">
        <v>0</v>
      </c>
      <c r="V152" s="63">
        <v>0</v>
      </c>
      <c r="W152" s="118">
        <v>0</v>
      </c>
      <c r="X152" s="118">
        <v>0</v>
      </c>
      <c r="Y152" s="118">
        <v>0</v>
      </c>
      <c r="Z152" s="118">
        <v>0</v>
      </c>
      <c r="AA152" s="118">
        <v>0</v>
      </c>
      <c r="AB152" s="118">
        <v>0</v>
      </c>
      <c r="AC152" s="118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449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160">
        <v>474</v>
      </c>
      <c r="AV152" s="28"/>
    </row>
    <row r="153" spans="1:48" ht="14.25" customHeight="1">
      <c r="A153" s="22">
        <f t="shared" si="18"/>
        <v>140</v>
      </c>
      <c r="B153" s="31" t="s">
        <v>141</v>
      </c>
      <c r="C153" s="29">
        <v>12</v>
      </c>
      <c r="D153" s="29" t="s">
        <v>36</v>
      </c>
      <c r="E153" s="24">
        <f t="shared" si="19"/>
        <v>450</v>
      </c>
      <c r="F153" s="24" t="e">
        <f>VLOOKUP(E153,Tab!$A$2:$B$255,2,TRUE)</f>
        <v>#N/A</v>
      </c>
      <c r="G153" s="25">
        <f t="shared" si="20"/>
        <v>450</v>
      </c>
      <c r="H153" s="25">
        <f t="shared" si="21"/>
        <v>443</v>
      </c>
      <c r="I153" s="25">
        <f t="shared" si="22"/>
        <v>0</v>
      </c>
      <c r="J153" s="25">
        <f t="shared" si="23"/>
        <v>0</v>
      </c>
      <c r="K153" s="25">
        <f t="shared" si="24"/>
        <v>0</v>
      </c>
      <c r="L153" s="26">
        <f t="shared" si="25"/>
        <v>893</v>
      </c>
      <c r="M153" s="27">
        <f t="shared" si="26"/>
        <v>178.6</v>
      </c>
      <c r="N153" s="28"/>
      <c r="O153" s="63">
        <v>450</v>
      </c>
      <c r="P153" s="63">
        <v>0</v>
      </c>
      <c r="Q153" s="63">
        <v>0</v>
      </c>
      <c r="R153" s="63">
        <v>0</v>
      </c>
      <c r="S153" s="63">
        <v>0</v>
      </c>
      <c r="T153" s="63">
        <v>443</v>
      </c>
      <c r="U153" s="63">
        <v>0</v>
      </c>
      <c r="V153" s="63">
        <v>0</v>
      </c>
      <c r="W153" s="118">
        <v>0</v>
      </c>
      <c r="X153" s="118">
        <v>0</v>
      </c>
      <c r="Y153" s="118">
        <v>0</v>
      </c>
      <c r="Z153" s="118">
        <v>0</v>
      </c>
      <c r="AA153" s="118">
        <v>0</v>
      </c>
      <c r="AB153" s="118">
        <v>0</v>
      </c>
      <c r="AC153" s="118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160">
        <v>0</v>
      </c>
      <c r="AV153" s="28"/>
    </row>
    <row r="154" spans="1:48" ht="14.25" customHeight="1">
      <c r="A154" s="22">
        <f t="shared" si="18"/>
        <v>141</v>
      </c>
      <c r="B154" s="76" t="s">
        <v>308</v>
      </c>
      <c r="C154" s="29">
        <v>11441</v>
      </c>
      <c r="D154" s="85" t="s">
        <v>74</v>
      </c>
      <c r="E154" s="24">
        <f t="shared" si="19"/>
        <v>444</v>
      </c>
      <c r="F154" s="24" t="e">
        <f>VLOOKUP(E154,Tab!$A$2:$B$255,2,TRUE)</f>
        <v>#N/A</v>
      </c>
      <c r="G154" s="25">
        <f t="shared" si="20"/>
        <v>444</v>
      </c>
      <c r="H154" s="25">
        <f t="shared" si="21"/>
        <v>412</v>
      </c>
      <c r="I154" s="25">
        <f t="shared" si="22"/>
        <v>0</v>
      </c>
      <c r="J154" s="25">
        <f t="shared" si="23"/>
        <v>0</v>
      </c>
      <c r="K154" s="25">
        <f t="shared" si="24"/>
        <v>0</v>
      </c>
      <c r="L154" s="26">
        <f t="shared" si="25"/>
        <v>856</v>
      </c>
      <c r="M154" s="27">
        <f t="shared" si="26"/>
        <v>171.2</v>
      </c>
      <c r="N154" s="28"/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63">
        <v>0</v>
      </c>
      <c r="V154" s="63">
        <v>0</v>
      </c>
      <c r="W154" s="118">
        <v>0</v>
      </c>
      <c r="X154" s="118">
        <v>0</v>
      </c>
      <c r="Y154" s="118">
        <v>0</v>
      </c>
      <c r="Z154" s="118">
        <v>412</v>
      </c>
      <c r="AA154" s="118">
        <v>0</v>
      </c>
      <c r="AB154" s="118">
        <v>0</v>
      </c>
      <c r="AC154" s="118">
        <v>444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160">
        <v>0</v>
      </c>
      <c r="AV154" s="28"/>
    </row>
    <row r="155" spans="1:48" ht="14.25" customHeight="1">
      <c r="A155" s="22">
        <f t="shared" si="18"/>
        <v>142</v>
      </c>
      <c r="B155" s="76" t="s">
        <v>404</v>
      </c>
      <c r="C155" s="29">
        <v>11005</v>
      </c>
      <c r="D155" s="85" t="s">
        <v>62</v>
      </c>
      <c r="E155" s="24">
        <f t="shared" si="19"/>
        <v>0</v>
      </c>
      <c r="F155" s="24" t="e">
        <f>VLOOKUP(E155,Tab!$A$2:$B$255,2,TRUE)</f>
        <v>#N/A</v>
      </c>
      <c r="G155" s="25">
        <f t="shared" si="20"/>
        <v>465</v>
      </c>
      <c r="H155" s="25">
        <f t="shared" si="21"/>
        <v>391</v>
      </c>
      <c r="I155" s="25">
        <f t="shared" si="22"/>
        <v>0</v>
      </c>
      <c r="J155" s="25">
        <f t="shared" si="23"/>
        <v>0</v>
      </c>
      <c r="K155" s="25">
        <f t="shared" si="24"/>
        <v>0</v>
      </c>
      <c r="L155" s="26">
        <f t="shared" si="25"/>
        <v>856</v>
      </c>
      <c r="M155" s="27">
        <f t="shared" si="26"/>
        <v>171.2</v>
      </c>
      <c r="N155" s="28"/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63">
        <v>0</v>
      </c>
      <c r="V155" s="63">
        <v>0</v>
      </c>
      <c r="W155" s="118">
        <v>0</v>
      </c>
      <c r="X155" s="118">
        <v>0</v>
      </c>
      <c r="Y155" s="118">
        <v>0</v>
      </c>
      <c r="Z155" s="118">
        <v>0</v>
      </c>
      <c r="AA155" s="118">
        <v>0</v>
      </c>
      <c r="AB155" s="118">
        <v>0</v>
      </c>
      <c r="AC155" s="118">
        <v>0</v>
      </c>
      <c r="AD155" s="63">
        <v>0</v>
      </c>
      <c r="AE155" s="63">
        <v>0</v>
      </c>
      <c r="AF155" s="63">
        <v>0</v>
      </c>
      <c r="AG155" s="63">
        <v>0</v>
      </c>
      <c r="AH155" s="63">
        <v>0</v>
      </c>
      <c r="AI155" s="63">
        <v>0</v>
      </c>
      <c r="AJ155" s="63">
        <v>0</v>
      </c>
      <c r="AK155" s="63">
        <v>465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391</v>
      </c>
      <c r="AU155" s="160">
        <v>0</v>
      </c>
      <c r="AV155" s="28"/>
    </row>
    <row r="156" spans="1:48" ht="14.25" customHeight="1">
      <c r="A156" s="22">
        <f t="shared" si="18"/>
        <v>143</v>
      </c>
      <c r="B156" s="76" t="s">
        <v>455</v>
      </c>
      <c r="C156" s="29">
        <v>1570</v>
      </c>
      <c r="D156" s="85" t="s">
        <v>36</v>
      </c>
      <c r="E156" s="24">
        <f t="shared" si="19"/>
        <v>405</v>
      </c>
      <c r="F156" s="24" t="e">
        <f>VLOOKUP(E156,Tab!$A$2:$B$255,2,TRUE)</f>
        <v>#N/A</v>
      </c>
      <c r="G156" s="25">
        <f t="shared" si="20"/>
        <v>449</v>
      </c>
      <c r="H156" s="25">
        <f t="shared" si="21"/>
        <v>405</v>
      </c>
      <c r="I156" s="25">
        <f t="shared" si="22"/>
        <v>0</v>
      </c>
      <c r="J156" s="25">
        <f t="shared" si="23"/>
        <v>0</v>
      </c>
      <c r="K156" s="25">
        <f t="shared" si="24"/>
        <v>0</v>
      </c>
      <c r="L156" s="26">
        <f t="shared" si="25"/>
        <v>854</v>
      </c>
      <c r="M156" s="27">
        <f t="shared" si="26"/>
        <v>170.8</v>
      </c>
      <c r="N156" s="28"/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63">
        <v>0</v>
      </c>
      <c r="V156" s="63">
        <v>0</v>
      </c>
      <c r="W156" s="118">
        <v>0</v>
      </c>
      <c r="X156" s="118">
        <v>0</v>
      </c>
      <c r="Y156" s="118">
        <v>405</v>
      </c>
      <c r="Z156" s="118">
        <v>0</v>
      </c>
      <c r="AA156" s="118">
        <v>0</v>
      </c>
      <c r="AB156" s="118">
        <v>0</v>
      </c>
      <c r="AC156" s="118">
        <v>0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449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160">
        <v>0</v>
      </c>
      <c r="AV156" s="28"/>
    </row>
    <row r="157" spans="1:48" ht="14.25" customHeight="1">
      <c r="A157" s="22">
        <f t="shared" si="18"/>
        <v>144</v>
      </c>
      <c r="B157" s="31" t="s">
        <v>112</v>
      </c>
      <c r="C157" s="29">
        <v>8856</v>
      </c>
      <c r="D157" s="29" t="s">
        <v>113</v>
      </c>
      <c r="E157" s="24">
        <f t="shared" si="19"/>
        <v>410</v>
      </c>
      <c r="F157" s="24" t="e">
        <f>VLOOKUP(E157,Tab!$A$2:$B$255,2,TRUE)</f>
        <v>#N/A</v>
      </c>
      <c r="G157" s="25">
        <f t="shared" si="20"/>
        <v>435</v>
      </c>
      <c r="H157" s="25">
        <f t="shared" si="21"/>
        <v>410</v>
      </c>
      <c r="I157" s="25">
        <f t="shared" si="22"/>
        <v>0</v>
      </c>
      <c r="J157" s="25">
        <f t="shared" si="23"/>
        <v>0</v>
      </c>
      <c r="K157" s="25">
        <f t="shared" si="24"/>
        <v>0</v>
      </c>
      <c r="L157" s="26">
        <f t="shared" si="25"/>
        <v>845</v>
      </c>
      <c r="M157" s="27">
        <f t="shared" si="26"/>
        <v>169</v>
      </c>
      <c r="N157" s="28"/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410</v>
      </c>
      <c r="U157" s="63">
        <v>0</v>
      </c>
      <c r="V157" s="63">
        <v>0</v>
      </c>
      <c r="W157" s="118">
        <v>0</v>
      </c>
      <c r="X157" s="118">
        <v>0</v>
      </c>
      <c r="Y157" s="118">
        <v>0</v>
      </c>
      <c r="Z157" s="118">
        <v>0</v>
      </c>
      <c r="AA157" s="118">
        <v>0</v>
      </c>
      <c r="AB157" s="118">
        <v>0</v>
      </c>
      <c r="AC157" s="118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435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160">
        <v>0</v>
      </c>
      <c r="AV157" s="28"/>
    </row>
    <row r="158" spans="1:48" ht="14.25" customHeight="1">
      <c r="A158" s="22">
        <f t="shared" si="18"/>
        <v>145</v>
      </c>
      <c r="B158" s="76" t="s">
        <v>397</v>
      </c>
      <c r="C158" s="29">
        <v>4187</v>
      </c>
      <c r="D158" s="85" t="s">
        <v>74</v>
      </c>
      <c r="E158" s="24">
        <f t="shared" si="19"/>
        <v>413</v>
      </c>
      <c r="F158" s="24" t="e">
        <f>VLOOKUP(E158,Tab!$A$2:$B$255,2,TRUE)</f>
        <v>#N/A</v>
      </c>
      <c r="G158" s="25">
        <f t="shared" si="20"/>
        <v>425</v>
      </c>
      <c r="H158" s="25">
        <f t="shared" si="21"/>
        <v>413</v>
      </c>
      <c r="I158" s="25">
        <f t="shared" si="22"/>
        <v>0</v>
      </c>
      <c r="J158" s="25">
        <f t="shared" si="23"/>
        <v>0</v>
      </c>
      <c r="K158" s="25">
        <f t="shared" si="24"/>
        <v>0</v>
      </c>
      <c r="L158" s="26">
        <f t="shared" si="25"/>
        <v>838</v>
      </c>
      <c r="M158" s="27">
        <f t="shared" si="26"/>
        <v>167.6</v>
      </c>
      <c r="N158" s="28"/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63">
        <v>0</v>
      </c>
      <c r="V158" s="63">
        <v>0</v>
      </c>
      <c r="W158" s="118">
        <v>0</v>
      </c>
      <c r="X158" s="118">
        <v>0</v>
      </c>
      <c r="Y158" s="118">
        <v>0</v>
      </c>
      <c r="Z158" s="118">
        <v>413</v>
      </c>
      <c r="AA158" s="118">
        <v>0</v>
      </c>
      <c r="AB158" s="118">
        <v>0</v>
      </c>
      <c r="AC158" s="118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425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160">
        <v>0</v>
      </c>
      <c r="AV158" s="28"/>
    </row>
    <row r="159" spans="1:48" ht="14.25" customHeight="1">
      <c r="A159" s="22">
        <f t="shared" si="18"/>
        <v>146</v>
      </c>
      <c r="B159" s="31" t="s">
        <v>173</v>
      </c>
      <c r="C159" s="29">
        <v>1345</v>
      </c>
      <c r="D159" s="29" t="s">
        <v>51</v>
      </c>
      <c r="E159" s="24">
        <f t="shared" si="19"/>
        <v>419</v>
      </c>
      <c r="F159" s="24" t="e">
        <f>VLOOKUP(E159,Tab!$A$2:$B$255,2,TRUE)</f>
        <v>#N/A</v>
      </c>
      <c r="G159" s="25">
        <f t="shared" si="20"/>
        <v>419</v>
      </c>
      <c r="H159" s="25">
        <f t="shared" si="21"/>
        <v>408</v>
      </c>
      <c r="I159" s="25">
        <f t="shared" si="22"/>
        <v>0</v>
      </c>
      <c r="J159" s="25">
        <f t="shared" si="23"/>
        <v>0</v>
      </c>
      <c r="K159" s="25">
        <f t="shared" si="24"/>
        <v>0</v>
      </c>
      <c r="L159" s="26">
        <f t="shared" si="25"/>
        <v>827</v>
      </c>
      <c r="M159" s="27">
        <f t="shared" si="26"/>
        <v>165.4</v>
      </c>
      <c r="N159" s="28"/>
      <c r="O159" s="63">
        <v>419</v>
      </c>
      <c r="P159" s="63">
        <v>0</v>
      </c>
      <c r="Q159" s="63">
        <v>0</v>
      </c>
      <c r="R159" s="63">
        <v>0</v>
      </c>
      <c r="S159" s="63">
        <v>0</v>
      </c>
      <c r="T159" s="63">
        <v>408</v>
      </c>
      <c r="U159" s="63">
        <v>0</v>
      </c>
      <c r="V159" s="63">
        <v>0</v>
      </c>
      <c r="W159" s="118">
        <v>0</v>
      </c>
      <c r="X159" s="118">
        <v>0</v>
      </c>
      <c r="Y159" s="118">
        <v>0</v>
      </c>
      <c r="Z159" s="118">
        <v>0</v>
      </c>
      <c r="AA159" s="118">
        <v>0</v>
      </c>
      <c r="AB159" s="118">
        <v>0</v>
      </c>
      <c r="AC159" s="118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160">
        <v>0</v>
      </c>
      <c r="AV159" s="28"/>
    </row>
    <row r="160" spans="1:48" ht="14.25" customHeight="1">
      <c r="A160" s="22">
        <f t="shared" si="18"/>
        <v>147</v>
      </c>
      <c r="B160" s="31" t="s">
        <v>76</v>
      </c>
      <c r="C160" s="29">
        <v>11922</v>
      </c>
      <c r="D160" s="29" t="s">
        <v>115</v>
      </c>
      <c r="E160" s="24">
        <f t="shared" si="19"/>
        <v>415</v>
      </c>
      <c r="F160" s="24" t="e">
        <f>VLOOKUP(E160,Tab!$A$2:$B$255,2,TRUE)</f>
        <v>#N/A</v>
      </c>
      <c r="G160" s="25">
        <f t="shared" si="20"/>
        <v>415</v>
      </c>
      <c r="H160" s="25">
        <f t="shared" si="21"/>
        <v>401</v>
      </c>
      <c r="I160" s="25">
        <f t="shared" si="22"/>
        <v>0</v>
      </c>
      <c r="J160" s="25">
        <f t="shared" si="23"/>
        <v>0</v>
      </c>
      <c r="K160" s="25">
        <f t="shared" si="24"/>
        <v>0</v>
      </c>
      <c r="L160" s="26">
        <f t="shared" si="25"/>
        <v>816</v>
      </c>
      <c r="M160" s="27">
        <f t="shared" si="26"/>
        <v>163.2</v>
      </c>
      <c r="N160" s="28"/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63">
        <v>0</v>
      </c>
      <c r="V160" s="63">
        <v>0</v>
      </c>
      <c r="W160" s="118">
        <v>0</v>
      </c>
      <c r="X160" s="118">
        <v>415</v>
      </c>
      <c r="Y160" s="118">
        <v>0</v>
      </c>
      <c r="Z160" s="118">
        <v>0</v>
      </c>
      <c r="AA160" s="118">
        <v>0</v>
      </c>
      <c r="AB160" s="118">
        <v>0</v>
      </c>
      <c r="AC160" s="118">
        <v>0</v>
      </c>
      <c r="AD160" s="63">
        <v>401</v>
      </c>
      <c r="AE160" s="63">
        <v>0</v>
      </c>
      <c r="AF160" s="63">
        <v>0</v>
      </c>
      <c r="AG160" s="63">
        <v>0</v>
      </c>
      <c r="AH160" s="63">
        <v>0</v>
      </c>
      <c r="AI160" s="63">
        <v>0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160">
        <v>0</v>
      </c>
      <c r="AV160" s="28"/>
    </row>
    <row r="161" spans="1:48" ht="14.25" customHeight="1">
      <c r="A161" s="22">
        <f t="shared" si="18"/>
        <v>148</v>
      </c>
      <c r="B161" s="23" t="s">
        <v>174</v>
      </c>
      <c r="C161" s="54">
        <v>9200</v>
      </c>
      <c r="D161" s="54" t="s">
        <v>60</v>
      </c>
      <c r="E161" s="24">
        <f t="shared" si="19"/>
        <v>338</v>
      </c>
      <c r="F161" s="24" t="e">
        <f>VLOOKUP(E161,Tab!$A$2:$B$255,2,TRUE)</f>
        <v>#N/A</v>
      </c>
      <c r="G161" s="25">
        <f t="shared" si="20"/>
        <v>417</v>
      </c>
      <c r="H161" s="25">
        <f t="shared" si="21"/>
        <v>338</v>
      </c>
      <c r="I161" s="25">
        <f t="shared" si="22"/>
        <v>0</v>
      </c>
      <c r="J161" s="25">
        <f t="shared" si="23"/>
        <v>0</v>
      </c>
      <c r="K161" s="25">
        <f t="shared" si="24"/>
        <v>0</v>
      </c>
      <c r="L161" s="26">
        <f t="shared" si="25"/>
        <v>755</v>
      </c>
      <c r="M161" s="27">
        <f t="shared" si="26"/>
        <v>151</v>
      </c>
      <c r="N161" s="28"/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63">
        <v>0</v>
      </c>
      <c r="V161" s="63">
        <v>0</v>
      </c>
      <c r="W161" s="118">
        <v>0</v>
      </c>
      <c r="X161" s="118">
        <v>0</v>
      </c>
      <c r="Y161" s="118">
        <v>0</v>
      </c>
      <c r="Z161" s="118">
        <v>0</v>
      </c>
      <c r="AA161" s="118">
        <v>0</v>
      </c>
      <c r="AB161" s="118">
        <v>0</v>
      </c>
      <c r="AC161" s="118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338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417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160">
        <v>0</v>
      </c>
      <c r="AV161" s="28"/>
    </row>
    <row r="162" spans="1:48" ht="14.25" customHeight="1">
      <c r="A162" s="22">
        <f t="shared" si="18"/>
        <v>149</v>
      </c>
      <c r="B162" s="76" t="s">
        <v>457</v>
      </c>
      <c r="C162" s="29">
        <v>670</v>
      </c>
      <c r="D162" s="85" t="s">
        <v>36</v>
      </c>
      <c r="E162" s="24">
        <f t="shared" si="19"/>
        <v>311</v>
      </c>
      <c r="F162" s="24" t="e">
        <f>VLOOKUP(E162,Tab!$A$2:$B$255,2,TRUE)</f>
        <v>#N/A</v>
      </c>
      <c r="G162" s="25">
        <f t="shared" si="20"/>
        <v>313</v>
      </c>
      <c r="H162" s="25">
        <f t="shared" si="21"/>
        <v>311</v>
      </c>
      <c r="I162" s="25">
        <f t="shared" si="22"/>
        <v>0</v>
      </c>
      <c r="J162" s="25">
        <f t="shared" si="23"/>
        <v>0</v>
      </c>
      <c r="K162" s="25">
        <f t="shared" si="24"/>
        <v>0</v>
      </c>
      <c r="L162" s="26">
        <f t="shared" si="25"/>
        <v>624</v>
      </c>
      <c r="M162" s="27">
        <f t="shared" si="26"/>
        <v>124.8</v>
      </c>
      <c r="N162" s="28"/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63">
        <v>0</v>
      </c>
      <c r="V162" s="63">
        <v>0</v>
      </c>
      <c r="W162" s="118">
        <v>0</v>
      </c>
      <c r="X162" s="118">
        <v>0</v>
      </c>
      <c r="Y162" s="118">
        <v>0</v>
      </c>
      <c r="Z162" s="118">
        <v>0</v>
      </c>
      <c r="AA162" s="118">
        <v>0</v>
      </c>
      <c r="AB162" s="118">
        <v>0</v>
      </c>
      <c r="AC162" s="118">
        <v>0</v>
      </c>
      <c r="AD162" s="63">
        <v>0</v>
      </c>
      <c r="AE162" s="63">
        <v>0</v>
      </c>
      <c r="AF162" s="63">
        <v>311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313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160">
        <v>0</v>
      </c>
      <c r="AV162" s="28"/>
    </row>
    <row r="163" spans="1:48" ht="14.25" customHeight="1">
      <c r="A163" s="22">
        <f t="shared" si="18"/>
        <v>150</v>
      </c>
      <c r="B163" s="31" t="s">
        <v>182</v>
      </c>
      <c r="C163" s="29">
        <v>10672</v>
      </c>
      <c r="D163" s="29" t="s">
        <v>60</v>
      </c>
      <c r="E163" s="24">
        <f t="shared" si="19"/>
        <v>259</v>
      </c>
      <c r="F163" s="24" t="e">
        <f>VLOOKUP(E163,Tab!$A$2:$B$255,2,TRUE)</f>
        <v>#N/A</v>
      </c>
      <c r="G163" s="25">
        <f t="shared" si="20"/>
        <v>331</v>
      </c>
      <c r="H163" s="25">
        <f t="shared" si="21"/>
        <v>259</v>
      </c>
      <c r="I163" s="25">
        <f t="shared" si="22"/>
        <v>0</v>
      </c>
      <c r="J163" s="25">
        <f t="shared" si="23"/>
        <v>0</v>
      </c>
      <c r="K163" s="25">
        <f t="shared" si="24"/>
        <v>0</v>
      </c>
      <c r="L163" s="26">
        <f t="shared" si="25"/>
        <v>590</v>
      </c>
      <c r="M163" s="27">
        <f t="shared" si="26"/>
        <v>118</v>
      </c>
      <c r="N163" s="28"/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63">
        <v>259</v>
      </c>
      <c r="V163" s="63">
        <v>0</v>
      </c>
      <c r="W163" s="118">
        <v>0</v>
      </c>
      <c r="X163" s="118">
        <v>0</v>
      </c>
      <c r="Y163" s="118">
        <v>0</v>
      </c>
      <c r="Z163" s="118">
        <v>0</v>
      </c>
      <c r="AA163" s="118">
        <v>0</v>
      </c>
      <c r="AB163" s="118">
        <v>0</v>
      </c>
      <c r="AC163" s="118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331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160">
        <v>0</v>
      </c>
      <c r="AV163" s="28"/>
    </row>
    <row r="164" spans="1:48" ht="14.25" customHeight="1">
      <c r="A164" s="22">
        <f t="shared" si="18"/>
        <v>151</v>
      </c>
      <c r="B164" s="31" t="s">
        <v>545</v>
      </c>
      <c r="C164" s="29">
        <v>11546</v>
      </c>
      <c r="D164" s="29" t="s">
        <v>74</v>
      </c>
      <c r="E164" s="24">
        <f t="shared" si="19"/>
        <v>570</v>
      </c>
      <c r="F164" s="24" t="str">
        <f>VLOOKUP(E164,Tab!$A$2:$B$255,2,TRUE)</f>
        <v>C</v>
      </c>
      <c r="G164" s="25">
        <f t="shared" si="20"/>
        <v>570</v>
      </c>
      <c r="H164" s="25">
        <f t="shared" si="21"/>
        <v>0</v>
      </c>
      <c r="I164" s="25">
        <f t="shared" si="22"/>
        <v>0</v>
      </c>
      <c r="J164" s="25">
        <f t="shared" si="23"/>
        <v>0</v>
      </c>
      <c r="K164" s="25">
        <f t="shared" si="24"/>
        <v>0</v>
      </c>
      <c r="L164" s="26">
        <f t="shared" si="25"/>
        <v>570</v>
      </c>
      <c r="M164" s="27">
        <f t="shared" si="26"/>
        <v>114</v>
      </c>
      <c r="N164" s="28"/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63">
        <v>0</v>
      </c>
      <c r="V164" s="63">
        <v>0</v>
      </c>
      <c r="W164" s="118">
        <v>0</v>
      </c>
      <c r="X164" s="118">
        <v>0</v>
      </c>
      <c r="Y164" s="118">
        <v>0</v>
      </c>
      <c r="Z164" s="118">
        <v>0</v>
      </c>
      <c r="AA164" s="118">
        <v>0</v>
      </c>
      <c r="AB164" s="118">
        <v>0</v>
      </c>
      <c r="AC164" s="118">
        <v>570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160">
        <v>0</v>
      </c>
      <c r="AV164" s="28"/>
    </row>
    <row r="165" spans="1:48" ht="14.25" customHeight="1">
      <c r="A165" s="22">
        <f t="shared" si="18"/>
        <v>152</v>
      </c>
      <c r="B165" s="31" t="s">
        <v>52</v>
      </c>
      <c r="C165" s="29">
        <v>6463</v>
      </c>
      <c r="D165" s="85" t="s">
        <v>56</v>
      </c>
      <c r="E165" s="24">
        <f t="shared" si="19"/>
        <v>553</v>
      </c>
      <c r="F165" s="24" t="str">
        <f>VLOOKUP(E165,Tab!$A$2:$B$255,2,TRUE)</f>
        <v>Não</v>
      </c>
      <c r="G165" s="25">
        <f t="shared" si="20"/>
        <v>553</v>
      </c>
      <c r="H165" s="25">
        <f t="shared" si="21"/>
        <v>0</v>
      </c>
      <c r="I165" s="25">
        <f t="shared" si="22"/>
        <v>0</v>
      </c>
      <c r="J165" s="25">
        <f t="shared" si="23"/>
        <v>0</v>
      </c>
      <c r="K165" s="25">
        <f t="shared" si="24"/>
        <v>0</v>
      </c>
      <c r="L165" s="26">
        <f t="shared" si="25"/>
        <v>553</v>
      </c>
      <c r="M165" s="27">
        <f t="shared" si="26"/>
        <v>110.6</v>
      </c>
      <c r="N165" s="28"/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553</v>
      </c>
      <c r="U165" s="63">
        <v>0</v>
      </c>
      <c r="V165" s="63">
        <v>0</v>
      </c>
      <c r="W165" s="118">
        <v>0</v>
      </c>
      <c r="X165" s="118">
        <v>0</v>
      </c>
      <c r="Y165" s="118">
        <v>0</v>
      </c>
      <c r="Z165" s="118">
        <v>0</v>
      </c>
      <c r="AA165" s="118">
        <v>0</v>
      </c>
      <c r="AB165" s="118">
        <v>0</v>
      </c>
      <c r="AC165" s="118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160">
        <v>0</v>
      </c>
      <c r="AV165" s="28"/>
    </row>
    <row r="166" spans="1:48" ht="14.25" customHeight="1">
      <c r="A166" s="22">
        <f t="shared" si="18"/>
        <v>153</v>
      </c>
      <c r="B166" s="31" t="s">
        <v>97</v>
      </c>
      <c r="C166" s="29">
        <v>414</v>
      </c>
      <c r="D166" s="29" t="s">
        <v>86</v>
      </c>
      <c r="E166" s="24">
        <f t="shared" si="19"/>
        <v>550</v>
      </c>
      <c r="F166" s="24" t="str">
        <f>VLOOKUP(E166,Tab!$A$2:$B$255,2,TRUE)</f>
        <v>Não</v>
      </c>
      <c r="G166" s="25">
        <f t="shared" si="20"/>
        <v>550</v>
      </c>
      <c r="H166" s="25">
        <f t="shared" si="21"/>
        <v>0</v>
      </c>
      <c r="I166" s="25">
        <f t="shared" si="22"/>
        <v>0</v>
      </c>
      <c r="J166" s="25">
        <f t="shared" si="23"/>
        <v>0</v>
      </c>
      <c r="K166" s="25">
        <f t="shared" si="24"/>
        <v>0</v>
      </c>
      <c r="L166" s="26">
        <f t="shared" si="25"/>
        <v>550</v>
      </c>
      <c r="M166" s="27">
        <f t="shared" si="26"/>
        <v>110</v>
      </c>
      <c r="N166" s="28"/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63">
        <v>0</v>
      </c>
      <c r="V166" s="63">
        <v>0</v>
      </c>
      <c r="W166" s="118">
        <v>0</v>
      </c>
      <c r="X166" s="118">
        <v>0</v>
      </c>
      <c r="Y166" s="118">
        <v>0</v>
      </c>
      <c r="Z166" s="118">
        <v>0</v>
      </c>
      <c r="AA166" s="118">
        <v>550</v>
      </c>
      <c r="AB166" s="118">
        <v>0</v>
      </c>
      <c r="AC166" s="118">
        <v>0</v>
      </c>
      <c r="AD166" s="63">
        <v>0</v>
      </c>
      <c r="AE166" s="63">
        <v>0</v>
      </c>
      <c r="AF166" s="63">
        <v>0</v>
      </c>
      <c r="AG166" s="63">
        <v>0</v>
      </c>
      <c r="AH166" s="63">
        <v>0</v>
      </c>
      <c r="AI166" s="63">
        <v>0</v>
      </c>
      <c r="AJ166" s="63">
        <v>0</v>
      </c>
      <c r="AK166" s="63">
        <v>0</v>
      </c>
      <c r="AL166" s="63">
        <v>0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0</v>
      </c>
      <c r="AS166" s="63">
        <v>0</v>
      </c>
      <c r="AT166" s="63">
        <v>0</v>
      </c>
      <c r="AU166" s="160">
        <v>0</v>
      </c>
      <c r="AV166" s="28"/>
    </row>
    <row r="167" spans="1:48" ht="14.25" customHeight="1">
      <c r="A167" s="22">
        <f t="shared" si="18"/>
        <v>154</v>
      </c>
      <c r="B167" s="76" t="s">
        <v>320</v>
      </c>
      <c r="C167" s="29">
        <v>757</v>
      </c>
      <c r="D167" s="85" t="s">
        <v>33</v>
      </c>
      <c r="E167" s="24">
        <f t="shared" si="19"/>
        <v>540</v>
      </c>
      <c r="F167" s="24" t="str">
        <f>VLOOKUP(E167,Tab!$A$2:$B$255,2,TRUE)</f>
        <v>Não</v>
      </c>
      <c r="G167" s="25">
        <f t="shared" si="20"/>
        <v>540</v>
      </c>
      <c r="H167" s="25">
        <f t="shared" si="21"/>
        <v>0</v>
      </c>
      <c r="I167" s="25">
        <f t="shared" si="22"/>
        <v>0</v>
      </c>
      <c r="J167" s="25">
        <f t="shared" si="23"/>
        <v>0</v>
      </c>
      <c r="K167" s="25">
        <f t="shared" si="24"/>
        <v>0</v>
      </c>
      <c r="L167" s="26">
        <f t="shared" si="25"/>
        <v>540</v>
      </c>
      <c r="M167" s="27">
        <f t="shared" si="26"/>
        <v>108</v>
      </c>
      <c r="N167" s="28"/>
      <c r="O167" s="63">
        <v>0</v>
      </c>
      <c r="P167" s="63">
        <v>0</v>
      </c>
      <c r="Q167" s="63">
        <v>540</v>
      </c>
      <c r="R167" s="63">
        <v>0</v>
      </c>
      <c r="S167" s="63">
        <v>0</v>
      </c>
      <c r="T167" s="63">
        <v>0</v>
      </c>
      <c r="U167" s="63">
        <v>0</v>
      </c>
      <c r="V167" s="63">
        <v>0</v>
      </c>
      <c r="W167" s="118">
        <v>0</v>
      </c>
      <c r="X167" s="118">
        <v>0</v>
      </c>
      <c r="Y167" s="118">
        <v>0</v>
      </c>
      <c r="Z167" s="118">
        <v>0</v>
      </c>
      <c r="AA167" s="118">
        <v>0</v>
      </c>
      <c r="AB167" s="118">
        <v>0</v>
      </c>
      <c r="AC167" s="118">
        <v>0</v>
      </c>
      <c r="AD167" s="63">
        <v>0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160">
        <v>0</v>
      </c>
      <c r="AV167" s="28"/>
    </row>
    <row r="168" spans="1:48" ht="14.25" customHeight="1">
      <c r="A168" s="22">
        <f t="shared" si="18"/>
        <v>155</v>
      </c>
      <c r="B168" s="76" t="s">
        <v>230</v>
      </c>
      <c r="C168" s="29">
        <v>558</v>
      </c>
      <c r="D168" s="85" t="s">
        <v>86</v>
      </c>
      <c r="E168" s="24">
        <f t="shared" si="19"/>
        <v>537</v>
      </c>
      <c r="F168" s="24" t="str">
        <f>VLOOKUP(E168,Tab!$A$2:$B$255,2,TRUE)</f>
        <v>Não</v>
      </c>
      <c r="G168" s="25">
        <f t="shared" si="20"/>
        <v>537</v>
      </c>
      <c r="H168" s="25">
        <f t="shared" si="21"/>
        <v>0</v>
      </c>
      <c r="I168" s="25">
        <f t="shared" si="22"/>
        <v>0</v>
      </c>
      <c r="J168" s="25">
        <f t="shared" si="23"/>
        <v>0</v>
      </c>
      <c r="K168" s="25">
        <f t="shared" si="24"/>
        <v>0</v>
      </c>
      <c r="L168" s="26">
        <f t="shared" si="25"/>
        <v>537</v>
      </c>
      <c r="M168" s="27">
        <f t="shared" si="26"/>
        <v>107.4</v>
      </c>
      <c r="N168" s="28"/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63">
        <v>0</v>
      </c>
      <c r="V168" s="63">
        <v>0</v>
      </c>
      <c r="W168" s="118">
        <v>0</v>
      </c>
      <c r="X168" s="118">
        <v>0</v>
      </c>
      <c r="Y168" s="118">
        <v>0</v>
      </c>
      <c r="Z168" s="118">
        <v>0</v>
      </c>
      <c r="AA168" s="118">
        <v>537</v>
      </c>
      <c r="AB168" s="118">
        <v>0</v>
      </c>
      <c r="AC168" s="118">
        <v>0</v>
      </c>
      <c r="AD168" s="63">
        <v>0</v>
      </c>
      <c r="AE168" s="63">
        <v>0</v>
      </c>
      <c r="AF168" s="63">
        <v>0</v>
      </c>
      <c r="AG168" s="63">
        <v>0</v>
      </c>
      <c r="AH168" s="63">
        <v>0</v>
      </c>
      <c r="AI168" s="63">
        <v>0</v>
      </c>
      <c r="AJ168" s="63">
        <v>0</v>
      </c>
      <c r="AK168" s="63">
        <v>0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160">
        <v>0</v>
      </c>
      <c r="AV168" s="28"/>
    </row>
    <row r="169" spans="1:48" ht="14.25" customHeight="1">
      <c r="A169" s="22">
        <f t="shared" si="18"/>
        <v>156</v>
      </c>
      <c r="B169" s="31" t="s">
        <v>92</v>
      </c>
      <c r="C169" s="29">
        <v>553</v>
      </c>
      <c r="D169" s="29" t="s">
        <v>74</v>
      </c>
      <c r="E169" s="24">
        <f t="shared" si="19"/>
        <v>537</v>
      </c>
      <c r="F169" s="24" t="str">
        <f>VLOOKUP(E169,Tab!$A$2:$B$255,2,TRUE)</f>
        <v>Não</v>
      </c>
      <c r="G169" s="25">
        <f t="shared" si="20"/>
        <v>537</v>
      </c>
      <c r="H169" s="25">
        <f t="shared" si="21"/>
        <v>0</v>
      </c>
      <c r="I169" s="25">
        <f t="shared" si="22"/>
        <v>0</v>
      </c>
      <c r="J169" s="25">
        <f t="shared" si="23"/>
        <v>0</v>
      </c>
      <c r="K169" s="25">
        <f t="shared" si="24"/>
        <v>0</v>
      </c>
      <c r="L169" s="26">
        <f t="shared" si="25"/>
        <v>537</v>
      </c>
      <c r="M169" s="27">
        <f t="shared" si="26"/>
        <v>107.4</v>
      </c>
      <c r="N169" s="28"/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63">
        <v>0</v>
      </c>
      <c r="V169" s="63">
        <v>0</v>
      </c>
      <c r="W169" s="118">
        <v>0</v>
      </c>
      <c r="X169" s="118">
        <v>0</v>
      </c>
      <c r="Y169" s="118">
        <v>0</v>
      </c>
      <c r="Z169" s="118">
        <v>0</v>
      </c>
      <c r="AA169" s="118">
        <v>0</v>
      </c>
      <c r="AB169" s="118">
        <v>0</v>
      </c>
      <c r="AC169" s="118">
        <v>537</v>
      </c>
      <c r="AD169" s="63">
        <v>0</v>
      </c>
      <c r="AE169" s="63">
        <v>0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0</v>
      </c>
      <c r="AS169" s="63">
        <v>0</v>
      </c>
      <c r="AT169" s="63">
        <v>0</v>
      </c>
      <c r="AU169" s="160">
        <v>0</v>
      </c>
      <c r="AV169" s="28"/>
    </row>
    <row r="170" spans="1:48" ht="14.25" customHeight="1">
      <c r="A170" s="22">
        <f t="shared" si="18"/>
        <v>157</v>
      </c>
      <c r="B170" s="76" t="s">
        <v>526</v>
      </c>
      <c r="C170" s="29"/>
      <c r="D170" s="85" t="s">
        <v>138</v>
      </c>
      <c r="E170" s="24">
        <f t="shared" si="19"/>
        <v>534</v>
      </c>
      <c r="F170" s="24" t="str">
        <f>VLOOKUP(E170,Tab!$A$2:$B$255,2,TRUE)</f>
        <v>Não</v>
      </c>
      <c r="G170" s="25">
        <f t="shared" si="20"/>
        <v>534</v>
      </c>
      <c r="H170" s="25">
        <f t="shared" si="21"/>
        <v>0</v>
      </c>
      <c r="I170" s="25">
        <f t="shared" si="22"/>
        <v>0</v>
      </c>
      <c r="J170" s="25">
        <f t="shared" si="23"/>
        <v>0</v>
      </c>
      <c r="K170" s="25">
        <f t="shared" si="24"/>
        <v>0</v>
      </c>
      <c r="L170" s="26">
        <f t="shared" si="25"/>
        <v>534</v>
      </c>
      <c r="M170" s="27">
        <f t="shared" si="26"/>
        <v>106.8</v>
      </c>
      <c r="N170" s="28"/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63">
        <v>0</v>
      </c>
      <c r="V170" s="63">
        <v>0</v>
      </c>
      <c r="W170" s="118">
        <v>0</v>
      </c>
      <c r="X170" s="118">
        <v>0</v>
      </c>
      <c r="Y170" s="118">
        <v>0</v>
      </c>
      <c r="Z170" s="118">
        <v>534</v>
      </c>
      <c r="AA170" s="118">
        <v>0</v>
      </c>
      <c r="AB170" s="118">
        <v>0</v>
      </c>
      <c r="AC170" s="118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3">
        <v>0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160">
        <v>0</v>
      </c>
      <c r="AV170" s="28"/>
    </row>
    <row r="171" spans="1:48" ht="14.25" customHeight="1">
      <c r="A171" s="22">
        <f t="shared" si="18"/>
        <v>158</v>
      </c>
      <c r="B171" s="76" t="s">
        <v>402</v>
      </c>
      <c r="C171" s="29">
        <v>1341</v>
      </c>
      <c r="D171" s="85" t="s">
        <v>14</v>
      </c>
      <c r="E171" s="24">
        <f t="shared" si="19"/>
        <v>527</v>
      </c>
      <c r="F171" s="24" t="str">
        <f>VLOOKUP(E171,Tab!$A$2:$B$255,2,TRUE)</f>
        <v>Não</v>
      </c>
      <c r="G171" s="25">
        <f t="shared" si="20"/>
        <v>527</v>
      </c>
      <c r="H171" s="25">
        <f t="shared" si="21"/>
        <v>0</v>
      </c>
      <c r="I171" s="25">
        <f t="shared" si="22"/>
        <v>0</v>
      </c>
      <c r="J171" s="25">
        <f t="shared" si="23"/>
        <v>0</v>
      </c>
      <c r="K171" s="25">
        <f t="shared" si="24"/>
        <v>0</v>
      </c>
      <c r="L171" s="26">
        <f t="shared" si="25"/>
        <v>527</v>
      </c>
      <c r="M171" s="27">
        <f t="shared" si="26"/>
        <v>105.4</v>
      </c>
      <c r="N171" s="28"/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63">
        <v>0</v>
      </c>
      <c r="V171" s="63">
        <v>0</v>
      </c>
      <c r="W171" s="118">
        <v>0</v>
      </c>
      <c r="X171" s="118">
        <v>0</v>
      </c>
      <c r="Y171" s="118">
        <v>0</v>
      </c>
      <c r="Z171" s="118">
        <v>0</v>
      </c>
      <c r="AA171" s="118">
        <v>0</v>
      </c>
      <c r="AB171" s="118">
        <v>0</v>
      </c>
      <c r="AC171" s="118">
        <v>527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0</v>
      </c>
      <c r="AS171" s="63">
        <v>0</v>
      </c>
      <c r="AT171" s="63">
        <v>0</v>
      </c>
      <c r="AU171" s="160">
        <v>0</v>
      </c>
      <c r="AV171" s="28"/>
    </row>
    <row r="172" spans="1:48" ht="14.25" customHeight="1">
      <c r="A172" s="22">
        <f t="shared" si="18"/>
        <v>159</v>
      </c>
      <c r="B172" s="31" t="s">
        <v>319</v>
      </c>
      <c r="C172" s="29">
        <v>38</v>
      </c>
      <c r="D172" s="29" t="s">
        <v>17</v>
      </c>
      <c r="E172" s="24">
        <f t="shared" si="19"/>
        <v>527</v>
      </c>
      <c r="F172" s="24" t="str">
        <f>VLOOKUP(E172,Tab!$A$2:$B$255,2,TRUE)</f>
        <v>Não</v>
      </c>
      <c r="G172" s="25">
        <f t="shared" si="20"/>
        <v>527</v>
      </c>
      <c r="H172" s="25">
        <f t="shared" si="21"/>
        <v>0</v>
      </c>
      <c r="I172" s="25">
        <f t="shared" si="22"/>
        <v>0</v>
      </c>
      <c r="J172" s="25">
        <f t="shared" si="23"/>
        <v>0</v>
      </c>
      <c r="K172" s="25">
        <f t="shared" si="24"/>
        <v>0</v>
      </c>
      <c r="L172" s="26">
        <f t="shared" si="25"/>
        <v>527</v>
      </c>
      <c r="M172" s="27">
        <f t="shared" si="26"/>
        <v>105.4</v>
      </c>
      <c r="N172" s="28"/>
      <c r="O172" s="63">
        <v>0</v>
      </c>
      <c r="P172" s="63">
        <v>0</v>
      </c>
      <c r="Q172" s="63">
        <v>527</v>
      </c>
      <c r="R172" s="63">
        <v>0</v>
      </c>
      <c r="S172" s="63">
        <v>0</v>
      </c>
      <c r="T172" s="63">
        <v>0</v>
      </c>
      <c r="U172" s="63">
        <v>0</v>
      </c>
      <c r="V172" s="63">
        <v>0</v>
      </c>
      <c r="W172" s="118">
        <v>0</v>
      </c>
      <c r="X172" s="118">
        <v>0</v>
      </c>
      <c r="Y172" s="118">
        <v>0</v>
      </c>
      <c r="Z172" s="118">
        <v>0</v>
      </c>
      <c r="AA172" s="118">
        <v>0</v>
      </c>
      <c r="AB172" s="118">
        <v>0</v>
      </c>
      <c r="AC172" s="118">
        <v>0</v>
      </c>
      <c r="AD172" s="63">
        <v>0</v>
      </c>
      <c r="AE172" s="63">
        <v>0</v>
      </c>
      <c r="AF172" s="63">
        <v>0</v>
      </c>
      <c r="AG172" s="63">
        <v>0</v>
      </c>
      <c r="AH172" s="63">
        <v>0</v>
      </c>
      <c r="AI172" s="63">
        <v>0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0</v>
      </c>
      <c r="AP172" s="63">
        <v>0</v>
      </c>
      <c r="AQ172" s="63">
        <v>0</v>
      </c>
      <c r="AR172" s="63">
        <v>0</v>
      </c>
      <c r="AS172" s="63">
        <v>0</v>
      </c>
      <c r="AT172" s="63">
        <v>0</v>
      </c>
      <c r="AU172" s="160">
        <v>0</v>
      </c>
      <c r="AV172" s="28"/>
    </row>
    <row r="173" spans="1:48" ht="14.25" customHeight="1">
      <c r="A173" s="22">
        <f t="shared" si="18"/>
        <v>160</v>
      </c>
      <c r="B173" s="31" t="s">
        <v>105</v>
      </c>
      <c r="C173" s="29">
        <v>3922</v>
      </c>
      <c r="D173" s="29" t="s">
        <v>14</v>
      </c>
      <c r="E173" s="24">
        <f t="shared" si="19"/>
        <v>0</v>
      </c>
      <c r="F173" s="24" t="e">
        <f>VLOOKUP(E173,Tab!$A$2:$B$255,2,TRUE)</f>
        <v>#N/A</v>
      </c>
      <c r="G173" s="25">
        <f t="shared" si="20"/>
        <v>522</v>
      </c>
      <c r="H173" s="25">
        <f t="shared" si="21"/>
        <v>0</v>
      </c>
      <c r="I173" s="25">
        <f t="shared" si="22"/>
        <v>0</v>
      </c>
      <c r="J173" s="25">
        <f t="shared" si="23"/>
        <v>0</v>
      </c>
      <c r="K173" s="25">
        <f t="shared" si="24"/>
        <v>0</v>
      </c>
      <c r="L173" s="26">
        <f t="shared" si="25"/>
        <v>522</v>
      </c>
      <c r="M173" s="27">
        <f t="shared" si="26"/>
        <v>104.4</v>
      </c>
      <c r="N173" s="28"/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63">
        <v>0</v>
      </c>
      <c r="V173" s="63">
        <v>0</v>
      </c>
      <c r="W173" s="118">
        <v>0</v>
      </c>
      <c r="X173" s="118">
        <v>0</v>
      </c>
      <c r="Y173" s="118">
        <v>0</v>
      </c>
      <c r="Z173" s="118">
        <v>0</v>
      </c>
      <c r="AA173" s="118">
        <v>0</v>
      </c>
      <c r="AB173" s="118">
        <v>0</v>
      </c>
      <c r="AC173" s="118">
        <v>0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522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160">
        <v>0</v>
      </c>
      <c r="AV173" s="28"/>
    </row>
    <row r="174" spans="1:48" ht="14.25" customHeight="1">
      <c r="A174" s="22">
        <f t="shared" si="18"/>
        <v>161</v>
      </c>
      <c r="B174" s="35" t="s">
        <v>96</v>
      </c>
      <c r="C174" s="29">
        <v>5579</v>
      </c>
      <c r="D174" s="82" t="s">
        <v>86</v>
      </c>
      <c r="E174" s="24">
        <f t="shared" si="19"/>
        <v>521</v>
      </c>
      <c r="F174" s="24" t="str">
        <f>VLOOKUP(E174,Tab!$A$2:$B$255,2,TRUE)</f>
        <v>Não</v>
      </c>
      <c r="G174" s="25">
        <f t="shared" si="20"/>
        <v>521</v>
      </c>
      <c r="H174" s="25">
        <f t="shared" si="21"/>
        <v>0</v>
      </c>
      <c r="I174" s="25">
        <f t="shared" si="22"/>
        <v>0</v>
      </c>
      <c r="J174" s="25">
        <f t="shared" si="23"/>
        <v>0</v>
      </c>
      <c r="K174" s="25">
        <f t="shared" si="24"/>
        <v>0</v>
      </c>
      <c r="L174" s="26">
        <f t="shared" si="25"/>
        <v>521</v>
      </c>
      <c r="M174" s="27">
        <f t="shared" si="26"/>
        <v>104.2</v>
      </c>
      <c r="N174" s="28"/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63">
        <v>0</v>
      </c>
      <c r="V174" s="63">
        <v>0</v>
      </c>
      <c r="W174" s="118">
        <v>0</v>
      </c>
      <c r="X174" s="118">
        <v>0</v>
      </c>
      <c r="Y174" s="118">
        <v>0</v>
      </c>
      <c r="Z174" s="118">
        <v>0</v>
      </c>
      <c r="AA174" s="118">
        <v>521</v>
      </c>
      <c r="AB174" s="118">
        <v>0</v>
      </c>
      <c r="AC174" s="118">
        <v>0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0</v>
      </c>
      <c r="AS174" s="63">
        <v>0</v>
      </c>
      <c r="AT174" s="63">
        <v>0</v>
      </c>
      <c r="AU174" s="160">
        <v>0</v>
      </c>
      <c r="AV174" s="28"/>
    </row>
    <row r="175" spans="1:48" ht="14.25" customHeight="1">
      <c r="A175" s="22">
        <f t="shared" si="18"/>
        <v>162</v>
      </c>
      <c r="B175" s="31" t="s">
        <v>99</v>
      </c>
      <c r="C175" s="29">
        <v>8047</v>
      </c>
      <c r="D175" s="29" t="s">
        <v>78</v>
      </c>
      <c r="E175" s="24">
        <f t="shared" si="19"/>
        <v>519</v>
      </c>
      <c r="F175" s="24" t="str">
        <f>VLOOKUP(E175,Tab!$A$2:$B$255,2,TRUE)</f>
        <v>Não</v>
      </c>
      <c r="G175" s="25">
        <f t="shared" si="20"/>
        <v>519</v>
      </c>
      <c r="H175" s="25">
        <f t="shared" si="21"/>
        <v>0</v>
      </c>
      <c r="I175" s="25">
        <f t="shared" si="22"/>
        <v>0</v>
      </c>
      <c r="J175" s="25">
        <f t="shared" si="23"/>
        <v>0</v>
      </c>
      <c r="K175" s="25">
        <f t="shared" si="24"/>
        <v>0</v>
      </c>
      <c r="L175" s="26">
        <f t="shared" si="25"/>
        <v>519</v>
      </c>
      <c r="M175" s="27">
        <f t="shared" si="26"/>
        <v>103.8</v>
      </c>
      <c r="N175" s="28"/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63">
        <v>0</v>
      </c>
      <c r="V175" s="63">
        <v>0</v>
      </c>
      <c r="W175" s="118">
        <v>0</v>
      </c>
      <c r="X175" s="118">
        <v>0</v>
      </c>
      <c r="Y175" s="118">
        <v>0</v>
      </c>
      <c r="Z175" s="118">
        <v>0</v>
      </c>
      <c r="AA175" s="118">
        <v>0</v>
      </c>
      <c r="AB175" s="118">
        <v>0</v>
      </c>
      <c r="AC175" s="118">
        <v>519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0</v>
      </c>
      <c r="AS175" s="63">
        <v>0</v>
      </c>
      <c r="AT175" s="63">
        <v>0</v>
      </c>
      <c r="AU175" s="160">
        <v>0</v>
      </c>
      <c r="AV175" s="28"/>
    </row>
    <row r="176" spans="1:48" ht="14.25" customHeight="1">
      <c r="A176" s="22">
        <f t="shared" si="18"/>
        <v>163</v>
      </c>
      <c r="B176" s="31" t="s">
        <v>171</v>
      </c>
      <c r="C176" s="29">
        <v>8228</v>
      </c>
      <c r="D176" s="29" t="s">
        <v>86</v>
      </c>
      <c r="E176" s="24">
        <f t="shared" si="19"/>
        <v>0</v>
      </c>
      <c r="F176" s="24" t="e">
        <f>VLOOKUP(E176,Tab!$A$2:$B$255,2,TRUE)</f>
        <v>#N/A</v>
      </c>
      <c r="G176" s="25">
        <f t="shared" si="20"/>
        <v>519</v>
      </c>
      <c r="H176" s="25">
        <f t="shared" si="21"/>
        <v>0</v>
      </c>
      <c r="I176" s="25">
        <f t="shared" si="22"/>
        <v>0</v>
      </c>
      <c r="J176" s="25">
        <f t="shared" si="23"/>
        <v>0</v>
      </c>
      <c r="K176" s="25">
        <f t="shared" si="24"/>
        <v>0</v>
      </c>
      <c r="L176" s="26">
        <f t="shared" si="25"/>
        <v>519</v>
      </c>
      <c r="M176" s="27">
        <f t="shared" si="26"/>
        <v>103.8</v>
      </c>
      <c r="N176" s="28"/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63">
        <v>0</v>
      </c>
      <c r="V176" s="63">
        <v>0</v>
      </c>
      <c r="W176" s="118">
        <v>0</v>
      </c>
      <c r="X176" s="118">
        <v>0</v>
      </c>
      <c r="Y176" s="118">
        <v>0</v>
      </c>
      <c r="Z176" s="118">
        <v>0</v>
      </c>
      <c r="AA176" s="118">
        <v>0</v>
      </c>
      <c r="AB176" s="118">
        <v>0</v>
      </c>
      <c r="AC176" s="118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519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160">
        <v>0</v>
      </c>
      <c r="AV176" s="28"/>
    </row>
    <row r="177" spans="1:48" ht="14.25" customHeight="1">
      <c r="A177" s="22">
        <f t="shared" si="18"/>
        <v>164</v>
      </c>
      <c r="B177" s="31" t="s">
        <v>106</v>
      </c>
      <c r="C177" s="29">
        <v>9443</v>
      </c>
      <c r="D177" s="29" t="s">
        <v>78</v>
      </c>
      <c r="E177" s="24">
        <f t="shared" si="19"/>
        <v>517</v>
      </c>
      <c r="F177" s="24" t="str">
        <f>VLOOKUP(E177,Tab!$A$2:$B$255,2,TRUE)</f>
        <v>Não</v>
      </c>
      <c r="G177" s="25">
        <f t="shared" si="20"/>
        <v>517</v>
      </c>
      <c r="H177" s="25">
        <f t="shared" si="21"/>
        <v>0</v>
      </c>
      <c r="I177" s="25">
        <f t="shared" si="22"/>
        <v>0</v>
      </c>
      <c r="J177" s="25">
        <f t="shared" si="23"/>
        <v>0</v>
      </c>
      <c r="K177" s="25">
        <f t="shared" si="24"/>
        <v>0</v>
      </c>
      <c r="L177" s="26">
        <f t="shared" si="25"/>
        <v>517</v>
      </c>
      <c r="M177" s="27">
        <f t="shared" si="26"/>
        <v>103.4</v>
      </c>
      <c r="N177" s="28"/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63">
        <v>0</v>
      </c>
      <c r="V177" s="63">
        <v>0</v>
      </c>
      <c r="W177" s="118">
        <v>0</v>
      </c>
      <c r="X177" s="118">
        <v>0</v>
      </c>
      <c r="Y177" s="118">
        <v>0</v>
      </c>
      <c r="Z177" s="118">
        <v>0</v>
      </c>
      <c r="AA177" s="118">
        <v>0</v>
      </c>
      <c r="AB177" s="118">
        <v>0</v>
      </c>
      <c r="AC177" s="118">
        <v>517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0</v>
      </c>
      <c r="AK177" s="63">
        <v>0</v>
      </c>
      <c r="AL177" s="63">
        <v>0</v>
      </c>
      <c r="AM177" s="63">
        <v>0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3">
        <v>0</v>
      </c>
      <c r="AT177" s="63">
        <v>0</v>
      </c>
      <c r="AU177" s="160">
        <v>0</v>
      </c>
      <c r="AV177" s="28"/>
    </row>
    <row r="178" spans="1:48" ht="14.25" customHeight="1">
      <c r="A178" s="22">
        <f t="shared" si="18"/>
        <v>165</v>
      </c>
      <c r="B178" s="32" t="s">
        <v>102</v>
      </c>
      <c r="C178" s="68">
        <v>10684</v>
      </c>
      <c r="D178" s="84" t="s">
        <v>138</v>
      </c>
      <c r="E178" s="24">
        <f t="shared" si="19"/>
        <v>515</v>
      </c>
      <c r="F178" s="24" t="str">
        <f>VLOOKUP(E178,Tab!$A$2:$B$255,2,TRUE)</f>
        <v>Não</v>
      </c>
      <c r="G178" s="25">
        <f t="shared" si="20"/>
        <v>515</v>
      </c>
      <c r="H178" s="25">
        <f t="shared" si="21"/>
        <v>0</v>
      </c>
      <c r="I178" s="25">
        <f t="shared" si="22"/>
        <v>0</v>
      </c>
      <c r="J178" s="25">
        <f t="shared" si="23"/>
        <v>0</v>
      </c>
      <c r="K178" s="25">
        <f t="shared" si="24"/>
        <v>0</v>
      </c>
      <c r="L178" s="26">
        <f t="shared" si="25"/>
        <v>515</v>
      </c>
      <c r="M178" s="27">
        <f t="shared" si="26"/>
        <v>103</v>
      </c>
      <c r="N178" s="28"/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63">
        <v>0</v>
      </c>
      <c r="V178" s="63">
        <v>0</v>
      </c>
      <c r="W178" s="118">
        <v>0</v>
      </c>
      <c r="X178" s="118">
        <v>0</v>
      </c>
      <c r="Y178" s="118">
        <v>0</v>
      </c>
      <c r="Z178" s="118">
        <v>0</v>
      </c>
      <c r="AA178" s="118">
        <v>0</v>
      </c>
      <c r="AB178" s="118">
        <v>0</v>
      </c>
      <c r="AC178" s="118">
        <v>515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160">
        <v>0</v>
      </c>
      <c r="AV178" s="28"/>
    </row>
    <row r="179" spans="1:48" ht="14.25" customHeight="1">
      <c r="A179" s="22">
        <f t="shared" si="18"/>
        <v>166</v>
      </c>
      <c r="B179" s="31" t="s">
        <v>468</v>
      </c>
      <c r="C179" s="29">
        <v>2046</v>
      </c>
      <c r="D179" s="29" t="s">
        <v>138</v>
      </c>
      <c r="E179" s="24">
        <f t="shared" si="19"/>
        <v>512</v>
      </c>
      <c r="F179" s="24" t="str">
        <f>VLOOKUP(E179,Tab!$A$2:$B$255,2,TRUE)</f>
        <v>Não</v>
      </c>
      <c r="G179" s="25">
        <f t="shared" si="20"/>
        <v>512</v>
      </c>
      <c r="H179" s="25">
        <f t="shared" si="21"/>
        <v>0</v>
      </c>
      <c r="I179" s="25">
        <f t="shared" si="22"/>
        <v>0</v>
      </c>
      <c r="J179" s="25">
        <f t="shared" si="23"/>
        <v>0</v>
      </c>
      <c r="K179" s="25">
        <f t="shared" si="24"/>
        <v>0</v>
      </c>
      <c r="L179" s="26">
        <f t="shared" si="25"/>
        <v>512</v>
      </c>
      <c r="M179" s="27">
        <f t="shared" si="26"/>
        <v>102.4</v>
      </c>
      <c r="N179" s="28"/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63">
        <v>0</v>
      </c>
      <c r="V179" s="63">
        <v>0</v>
      </c>
      <c r="W179" s="118">
        <v>0</v>
      </c>
      <c r="X179" s="118">
        <v>0</v>
      </c>
      <c r="Y179" s="118">
        <v>0</v>
      </c>
      <c r="Z179" s="118">
        <v>0</v>
      </c>
      <c r="AA179" s="118">
        <v>0</v>
      </c>
      <c r="AB179" s="118">
        <v>0</v>
      </c>
      <c r="AC179" s="118">
        <v>512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160">
        <v>0</v>
      </c>
      <c r="AV179" s="28"/>
    </row>
    <row r="180" spans="1:48" ht="14.25" customHeight="1">
      <c r="A180" s="22">
        <f t="shared" si="18"/>
        <v>167</v>
      </c>
      <c r="B180" s="76" t="s">
        <v>419</v>
      </c>
      <c r="C180" s="29"/>
      <c r="D180" s="85" t="s">
        <v>28</v>
      </c>
      <c r="E180" s="24">
        <f t="shared" si="19"/>
        <v>0</v>
      </c>
      <c r="F180" s="24" t="e">
        <f>VLOOKUP(E180,Tab!$A$2:$B$255,2,TRUE)</f>
        <v>#N/A</v>
      </c>
      <c r="G180" s="25">
        <f t="shared" si="20"/>
        <v>511</v>
      </c>
      <c r="H180" s="25">
        <f t="shared" si="21"/>
        <v>0</v>
      </c>
      <c r="I180" s="25">
        <f t="shared" si="22"/>
        <v>0</v>
      </c>
      <c r="J180" s="25">
        <f t="shared" si="23"/>
        <v>0</v>
      </c>
      <c r="K180" s="25">
        <f t="shared" si="24"/>
        <v>0</v>
      </c>
      <c r="L180" s="26">
        <f t="shared" si="25"/>
        <v>511</v>
      </c>
      <c r="M180" s="27">
        <f t="shared" si="26"/>
        <v>102.2</v>
      </c>
      <c r="N180" s="28"/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63">
        <v>0</v>
      </c>
      <c r="V180" s="63">
        <v>0</v>
      </c>
      <c r="W180" s="118">
        <v>0</v>
      </c>
      <c r="X180" s="118">
        <v>0</v>
      </c>
      <c r="Y180" s="118">
        <v>0</v>
      </c>
      <c r="Z180" s="118">
        <v>0</v>
      </c>
      <c r="AA180" s="118">
        <v>0</v>
      </c>
      <c r="AB180" s="118">
        <v>0</v>
      </c>
      <c r="AC180" s="118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511</v>
      </c>
      <c r="AS180" s="63">
        <v>0</v>
      </c>
      <c r="AT180" s="63">
        <v>0</v>
      </c>
      <c r="AU180" s="160">
        <v>0</v>
      </c>
      <c r="AV180" s="28"/>
    </row>
    <row r="181" spans="1:48" ht="14.25" customHeight="1">
      <c r="A181" s="22">
        <f t="shared" si="18"/>
        <v>168</v>
      </c>
      <c r="B181" s="31" t="s">
        <v>152</v>
      </c>
      <c r="C181" s="29">
        <v>2653</v>
      </c>
      <c r="D181" s="29" t="s">
        <v>35</v>
      </c>
      <c r="E181" s="24">
        <f t="shared" si="19"/>
        <v>510</v>
      </c>
      <c r="F181" s="24" t="str">
        <f>VLOOKUP(E181,Tab!$A$2:$B$255,2,TRUE)</f>
        <v>Não</v>
      </c>
      <c r="G181" s="25">
        <f t="shared" si="20"/>
        <v>510</v>
      </c>
      <c r="H181" s="25">
        <f t="shared" si="21"/>
        <v>0</v>
      </c>
      <c r="I181" s="25">
        <f t="shared" si="22"/>
        <v>0</v>
      </c>
      <c r="J181" s="25">
        <f t="shared" si="23"/>
        <v>0</v>
      </c>
      <c r="K181" s="25">
        <f t="shared" si="24"/>
        <v>0</v>
      </c>
      <c r="L181" s="26">
        <f t="shared" si="25"/>
        <v>510</v>
      </c>
      <c r="M181" s="27">
        <f t="shared" si="26"/>
        <v>102</v>
      </c>
      <c r="N181" s="28"/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63">
        <v>0</v>
      </c>
      <c r="V181" s="63">
        <v>0</v>
      </c>
      <c r="W181" s="118">
        <v>0</v>
      </c>
      <c r="X181" s="118">
        <v>0</v>
      </c>
      <c r="Y181" s="118">
        <v>0</v>
      </c>
      <c r="Z181" s="118">
        <v>0</v>
      </c>
      <c r="AA181" s="118">
        <v>0</v>
      </c>
      <c r="AB181" s="118">
        <v>0</v>
      </c>
      <c r="AC181" s="118">
        <v>0</v>
      </c>
      <c r="AD181" s="63">
        <v>0</v>
      </c>
      <c r="AE181" s="63">
        <v>0</v>
      </c>
      <c r="AF181" s="63">
        <v>0</v>
      </c>
      <c r="AG181" s="63">
        <v>510</v>
      </c>
      <c r="AH181" s="63">
        <v>0</v>
      </c>
      <c r="AI181" s="63">
        <v>0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0</v>
      </c>
      <c r="AS181" s="63">
        <v>0</v>
      </c>
      <c r="AT181" s="63">
        <v>0</v>
      </c>
      <c r="AU181" s="160">
        <v>0</v>
      </c>
      <c r="AV181" s="28"/>
    </row>
    <row r="182" spans="1:48" ht="14.25" customHeight="1">
      <c r="A182" s="22">
        <f t="shared" si="18"/>
        <v>169</v>
      </c>
      <c r="B182" s="31" t="s">
        <v>519</v>
      </c>
      <c r="C182" s="29">
        <v>8763</v>
      </c>
      <c r="D182" s="29" t="s">
        <v>60</v>
      </c>
      <c r="E182" s="24">
        <f t="shared" si="19"/>
        <v>510</v>
      </c>
      <c r="F182" s="24" t="str">
        <f>VLOOKUP(E182,Tab!$A$2:$B$255,2,TRUE)</f>
        <v>Não</v>
      </c>
      <c r="G182" s="25">
        <f t="shared" si="20"/>
        <v>510</v>
      </c>
      <c r="H182" s="25">
        <f t="shared" si="21"/>
        <v>0</v>
      </c>
      <c r="I182" s="25">
        <f t="shared" si="22"/>
        <v>0</v>
      </c>
      <c r="J182" s="25">
        <f t="shared" si="23"/>
        <v>0</v>
      </c>
      <c r="K182" s="25">
        <f t="shared" si="24"/>
        <v>0</v>
      </c>
      <c r="L182" s="26">
        <f t="shared" si="25"/>
        <v>510</v>
      </c>
      <c r="M182" s="27">
        <f t="shared" si="26"/>
        <v>102</v>
      </c>
      <c r="N182" s="28"/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63">
        <v>0</v>
      </c>
      <c r="V182" s="63">
        <v>0</v>
      </c>
      <c r="W182" s="118">
        <v>0</v>
      </c>
      <c r="X182" s="118">
        <v>0</v>
      </c>
      <c r="Y182" s="118">
        <v>0</v>
      </c>
      <c r="Z182" s="118">
        <v>0</v>
      </c>
      <c r="AA182" s="118">
        <v>0</v>
      </c>
      <c r="AB182" s="118">
        <v>0</v>
      </c>
      <c r="AC182" s="118">
        <v>0</v>
      </c>
      <c r="AD182" s="63">
        <v>0</v>
      </c>
      <c r="AE182" s="63">
        <v>0</v>
      </c>
      <c r="AF182" s="63">
        <v>510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160">
        <v>0</v>
      </c>
      <c r="AV182" s="28"/>
    </row>
    <row r="183" spans="1:48" ht="14.25" customHeight="1">
      <c r="A183" s="22">
        <f t="shared" si="18"/>
        <v>170</v>
      </c>
      <c r="B183" s="31" t="s">
        <v>64</v>
      </c>
      <c r="C183" s="29">
        <v>10956</v>
      </c>
      <c r="D183" s="29" t="s">
        <v>62</v>
      </c>
      <c r="E183" s="24">
        <f t="shared" si="19"/>
        <v>0</v>
      </c>
      <c r="F183" s="24" t="e">
        <f>VLOOKUP(E183,Tab!$A$2:$B$255,2,TRUE)</f>
        <v>#N/A</v>
      </c>
      <c r="G183" s="25">
        <f t="shared" si="20"/>
        <v>510</v>
      </c>
      <c r="H183" s="25">
        <f t="shared" si="21"/>
        <v>0</v>
      </c>
      <c r="I183" s="25">
        <f t="shared" si="22"/>
        <v>0</v>
      </c>
      <c r="J183" s="25">
        <f t="shared" si="23"/>
        <v>0</v>
      </c>
      <c r="K183" s="25">
        <f t="shared" si="24"/>
        <v>0</v>
      </c>
      <c r="L183" s="26">
        <f t="shared" si="25"/>
        <v>510</v>
      </c>
      <c r="M183" s="27">
        <f t="shared" si="26"/>
        <v>102</v>
      </c>
      <c r="N183" s="28"/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63">
        <v>0</v>
      </c>
      <c r="V183" s="63">
        <v>0</v>
      </c>
      <c r="W183" s="118">
        <v>0</v>
      </c>
      <c r="X183" s="118">
        <v>0</v>
      </c>
      <c r="Y183" s="118">
        <v>0</v>
      </c>
      <c r="Z183" s="118">
        <v>0</v>
      </c>
      <c r="AA183" s="118">
        <v>0</v>
      </c>
      <c r="AB183" s="118">
        <v>0</v>
      </c>
      <c r="AC183" s="118">
        <v>0</v>
      </c>
      <c r="AD183" s="63">
        <v>0</v>
      </c>
      <c r="AE183" s="63">
        <v>0</v>
      </c>
      <c r="AF183" s="63">
        <v>0</v>
      </c>
      <c r="AG183" s="63">
        <v>0</v>
      </c>
      <c r="AH183" s="63">
        <v>0</v>
      </c>
      <c r="AI183" s="63">
        <v>0</v>
      </c>
      <c r="AJ183" s="63">
        <v>0</v>
      </c>
      <c r="AK183" s="63">
        <v>0</v>
      </c>
      <c r="AL183" s="63">
        <v>0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3">
        <v>0</v>
      </c>
      <c r="AT183" s="63">
        <v>510</v>
      </c>
      <c r="AU183" s="160">
        <v>0</v>
      </c>
      <c r="AV183" s="28"/>
    </row>
    <row r="184" spans="1:48" ht="14.25" customHeight="1">
      <c r="A184" s="22">
        <f t="shared" si="18"/>
        <v>171</v>
      </c>
      <c r="B184" s="76" t="s">
        <v>443</v>
      </c>
      <c r="C184" s="29"/>
      <c r="D184" s="85" t="s">
        <v>74</v>
      </c>
      <c r="E184" s="24">
        <f t="shared" si="19"/>
        <v>506</v>
      </c>
      <c r="F184" s="24" t="str">
        <f>VLOOKUP(E184,Tab!$A$2:$B$255,2,TRUE)</f>
        <v>Não</v>
      </c>
      <c r="G184" s="25">
        <f t="shared" si="20"/>
        <v>506</v>
      </c>
      <c r="H184" s="25">
        <f t="shared" si="21"/>
        <v>0</v>
      </c>
      <c r="I184" s="25">
        <f t="shared" si="22"/>
        <v>0</v>
      </c>
      <c r="J184" s="25">
        <f t="shared" si="23"/>
        <v>0</v>
      </c>
      <c r="K184" s="25">
        <f t="shared" si="24"/>
        <v>0</v>
      </c>
      <c r="L184" s="26">
        <f t="shared" si="25"/>
        <v>506</v>
      </c>
      <c r="M184" s="27">
        <f t="shared" si="26"/>
        <v>101.2</v>
      </c>
      <c r="N184" s="28"/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63">
        <v>0</v>
      </c>
      <c r="V184" s="63">
        <v>0</v>
      </c>
      <c r="W184" s="118">
        <v>0</v>
      </c>
      <c r="X184" s="118">
        <v>0</v>
      </c>
      <c r="Y184" s="118">
        <v>0</v>
      </c>
      <c r="Z184" s="118">
        <v>506</v>
      </c>
      <c r="AA184" s="118">
        <v>0</v>
      </c>
      <c r="AB184" s="118">
        <v>0</v>
      </c>
      <c r="AC184" s="118">
        <v>0</v>
      </c>
      <c r="AD184" s="63">
        <v>0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0</v>
      </c>
      <c r="AO184" s="63">
        <v>0</v>
      </c>
      <c r="AP184" s="63">
        <v>0</v>
      </c>
      <c r="AQ184" s="63">
        <v>0</v>
      </c>
      <c r="AR184" s="63">
        <v>0</v>
      </c>
      <c r="AS184" s="63">
        <v>0</v>
      </c>
      <c r="AT184" s="63">
        <v>0</v>
      </c>
      <c r="AU184" s="160">
        <v>0</v>
      </c>
      <c r="AV184" s="28"/>
    </row>
    <row r="185" spans="1:48" ht="14.25" customHeight="1">
      <c r="A185" s="22">
        <f t="shared" si="18"/>
        <v>172</v>
      </c>
      <c r="B185" s="31" t="s">
        <v>471</v>
      </c>
      <c r="C185" s="29">
        <v>11680</v>
      </c>
      <c r="D185" s="29" t="s">
        <v>78</v>
      </c>
      <c r="E185" s="24">
        <f t="shared" si="19"/>
        <v>500</v>
      </c>
      <c r="F185" s="24" t="str">
        <f>VLOOKUP(E185,Tab!$A$2:$B$255,2,TRUE)</f>
        <v>Não</v>
      </c>
      <c r="G185" s="25">
        <f t="shared" si="20"/>
        <v>500</v>
      </c>
      <c r="H185" s="25">
        <f t="shared" si="21"/>
        <v>0</v>
      </c>
      <c r="I185" s="25">
        <f t="shared" si="22"/>
        <v>0</v>
      </c>
      <c r="J185" s="25">
        <f t="shared" si="23"/>
        <v>0</v>
      </c>
      <c r="K185" s="25">
        <f t="shared" si="24"/>
        <v>0</v>
      </c>
      <c r="L185" s="26">
        <f t="shared" si="25"/>
        <v>500</v>
      </c>
      <c r="M185" s="27">
        <f t="shared" si="26"/>
        <v>100</v>
      </c>
      <c r="N185" s="28"/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63">
        <v>0</v>
      </c>
      <c r="V185" s="63">
        <v>0</v>
      </c>
      <c r="W185" s="118">
        <v>0</v>
      </c>
      <c r="X185" s="118">
        <v>0</v>
      </c>
      <c r="Y185" s="118">
        <v>0</v>
      </c>
      <c r="Z185" s="118">
        <v>0</v>
      </c>
      <c r="AA185" s="118">
        <v>0</v>
      </c>
      <c r="AB185" s="118">
        <v>0</v>
      </c>
      <c r="AC185" s="118">
        <v>500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160">
        <v>0</v>
      </c>
      <c r="AV185" s="28"/>
    </row>
    <row r="186" spans="1:48" ht="14.25" customHeight="1">
      <c r="A186" s="22">
        <f t="shared" si="18"/>
        <v>173</v>
      </c>
      <c r="B186" s="76" t="s">
        <v>480</v>
      </c>
      <c r="C186" s="29">
        <v>8031</v>
      </c>
      <c r="D186" s="85" t="s">
        <v>86</v>
      </c>
      <c r="E186" s="24">
        <f t="shared" si="19"/>
        <v>0</v>
      </c>
      <c r="F186" s="24" t="e">
        <f>VLOOKUP(E186,Tab!$A$2:$B$255,2,TRUE)</f>
        <v>#N/A</v>
      </c>
      <c r="G186" s="25">
        <f t="shared" si="20"/>
        <v>497</v>
      </c>
      <c r="H186" s="25">
        <f t="shared" si="21"/>
        <v>0</v>
      </c>
      <c r="I186" s="25">
        <f t="shared" si="22"/>
        <v>0</v>
      </c>
      <c r="J186" s="25">
        <f t="shared" si="23"/>
        <v>0</v>
      </c>
      <c r="K186" s="25">
        <f t="shared" si="24"/>
        <v>0</v>
      </c>
      <c r="L186" s="26">
        <f t="shared" si="25"/>
        <v>497</v>
      </c>
      <c r="M186" s="27">
        <f t="shared" si="26"/>
        <v>99.4</v>
      </c>
      <c r="N186" s="28"/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63">
        <v>0</v>
      </c>
      <c r="V186" s="63">
        <v>0</v>
      </c>
      <c r="W186" s="118">
        <v>0</v>
      </c>
      <c r="X186" s="118">
        <v>0</v>
      </c>
      <c r="Y186" s="118">
        <v>0</v>
      </c>
      <c r="Z186" s="118">
        <v>0</v>
      </c>
      <c r="AA186" s="118">
        <v>0</v>
      </c>
      <c r="AB186" s="118">
        <v>0</v>
      </c>
      <c r="AC186" s="118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497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0</v>
      </c>
      <c r="AS186" s="63">
        <v>0</v>
      </c>
      <c r="AT186" s="63">
        <v>0</v>
      </c>
      <c r="AU186" s="160">
        <v>0</v>
      </c>
      <c r="AV186" s="28"/>
    </row>
    <row r="187" spans="1:48" ht="14.25" customHeight="1">
      <c r="A187" s="22">
        <f t="shared" si="18"/>
        <v>174</v>
      </c>
      <c r="B187" s="76" t="s">
        <v>530</v>
      </c>
      <c r="C187" s="29">
        <v>13003</v>
      </c>
      <c r="D187" s="85" t="s">
        <v>118</v>
      </c>
      <c r="E187" s="24">
        <f t="shared" si="19"/>
        <v>496</v>
      </c>
      <c r="F187" s="24" t="e">
        <f>VLOOKUP(E187,Tab!$A$2:$B$255,2,TRUE)</f>
        <v>#N/A</v>
      </c>
      <c r="G187" s="25">
        <f t="shared" si="20"/>
        <v>496</v>
      </c>
      <c r="H187" s="25">
        <f t="shared" si="21"/>
        <v>0</v>
      </c>
      <c r="I187" s="25">
        <f t="shared" si="22"/>
        <v>0</v>
      </c>
      <c r="J187" s="25">
        <f t="shared" si="23"/>
        <v>0</v>
      </c>
      <c r="K187" s="25">
        <f t="shared" si="24"/>
        <v>0</v>
      </c>
      <c r="L187" s="26">
        <f t="shared" si="25"/>
        <v>496</v>
      </c>
      <c r="M187" s="27">
        <f t="shared" si="26"/>
        <v>99.2</v>
      </c>
      <c r="N187" s="28"/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63">
        <v>0</v>
      </c>
      <c r="V187" s="63">
        <v>0</v>
      </c>
      <c r="W187" s="118">
        <v>0</v>
      </c>
      <c r="X187" s="118">
        <v>496</v>
      </c>
      <c r="Y187" s="118">
        <v>0</v>
      </c>
      <c r="Z187" s="118">
        <v>0</v>
      </c>
      <c r="AA187" s="118">
        <v>0</v>
      </c>
      <c r="AB187" s="118">
        <v>0</v>
      </c>
      <c r="AC187" s="118">
        <v>0</v>
      </c>
      <c r="AD187" s="63">
        <v>0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3">
        <v>0</v>
      </c>
      <c r="AM187" s="63">
        <v>0</v>
      </c>
      <c r="AN187" s="63">
        <v>0</v>
      </c>
      <c r="AO187" s="63">
        <v>0</v>
      </c>
      <c r="AP187" s="63">
        <v>0</v>
      </c>
      <c r="AQ187" s="63">
        <v>0</v>
      </c>
      <c r="AR187" s="63">
        <v>0</v>
      </c>
      <c r="AS187" s="63">
        <v>0</v>
      </c>
      <c r="AT187" s="63">
        <v>0</v>
      </c>
      <c r="AU187" s="160">
        <v>0</v>
      </c>
      <c r="AV187" s="28"/>
    </row>
    <row r="188" spans="1:48" ht="14.25" customHeight="1">
      <c r="A188" s="22">
        <f t="shared" si="18"/>
        <v>175</v>
      </c>
      <c r="B188" s="76" t="s">
        <v>531</v>
      </c>
      <c r="C188" s="29"/>
      <c r="D188" s="85" t="s">
        <v>118</v>
      </c>
      <c r="E188" s="24">
        <f t="shared" si="19"/>
        <v>495</v>
      </c>
      <c r="F188" s="24" t="e">
        <f>VLOOKUP(E188,Tab!$A$2:$B$255,2,TRUE)</f>
        <v>#N/A</v>
      </c>
      <c r="G188" s="25">
        <f t="shared" si="20"/>
        <v>495</v>
      </c>
      <c r="H188" s="25">
        <f t="shared" si="21"/>
        <v>0</v>
      </c>
      <c r="I188" s="25">
        <f t="shared" si="22"/>
        <v>0</v>
      </c>
      <c r="J188" s="25">
        <f t="shared" si="23"/>
        <v>0</v>
      </c>
      <c r="K188" s="25">
        <f t="shared" si="24"/>
        <v>0</v>
      </c>
      <c r="L188" s="26">
        <f t="shared" si="25"/>
        <v>495</v>
      </c>
      <c r="M188" s="27">
        <f t="shared" si="26"/>
        <v>99</v>
      </c>
      <c r="N188" s="28"/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63">
        <v>0</v>
      </c>
      <c r="V188" s="63">
        <v>0</v>
      </c>
      <c r="W188" s="118">
        <v>0</v>
      </c>
      <c r="X188" s="118">
        <v>495</v>
      </c>
      <c r="Y188" s="118">
        <v>0</v>
      </c>
      <c r="Z188" s="118">
        <v>0</v>
      </c>
      <c r="AA188" s="118">
        <v>0</v>
      </c>
      <c r="AB188" s="118">
        <v>0</v>
      </c>
      <c r="AC188" s="118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160">
        <v>0</v>
      </c>
      <c r="AV188" s="28"/>
    </row>
    <row r="189" spans="1:48" ht="14.25" customHeight="1">
      <c r="A189" s="22">
        <f t="shared" si="18"/>
        <v>176</v>
      </c>
      <c r="B189" s="31" t="s">
        <v>409</v>
      </c>
      <c r="C189" s="29">
        <v>1340</v>
      </c>
      <c r="D189" s="29" t="s">
        <v>78</v>
      </c>
      <c r="E189" s="24">
        <f t="shared" si="19"/>
        <v>491</v>
      </c>
      <c r="F189" s="24" t="e">
        <f>VLOOKUP(E189,Tab!$A$2:$B$255,2,TRUE)</f>
        <v>#N/A</v>
      </c>
      <c r="G189" s="25">
        <f t="shared" si="20"/>
        <v>491</v>
      </c>
      <c r="H189" s="25">
        <f t="shared" si="21"/>
        <v>0</v>
      </c>
      <c r="I189" s="25">
        <f t="shared" si="22"/>
        <v>0</v>
      </c>
      <c r="J189" s="25">
        <f t="shared" si="23"/>
        <v>0</v>
      </c>
      <c r="K189" s="25">
        <f t="shared" si="24"/>
        <v>0</v>
      </c>
      <c r="L189" s="26">
        <f t="shared" si="25"/>
        <v>491</v>
      </c>
      <c r="M189" s="27">
        <f t="shared" si="26"/>
        <v>98.2</v>
      </c>
      <c r="N189" s="28"/>
      <c r="O189" s="63">
        <v>0</v>
      </c>
      <c r="P189" s="63">
        <v>0</v>
      </c>
      <c r="Q189" s="63">
        <v>0</v>
      </c>
      <c r="R189" s="63">
        <v>0</v>
      </c>
      <c r="S189" s="63">
        <v>0</v>
      </c>
      <c r="T189" s="63">
        <v>0</v>
      </c>
      <c r="U189" s="63">
        <v>0</v>
      </c>
      <c r="V189" s="63">
        <v>0</v>
      </c>
      <c r="W189" s="118">
        <v>0</v>
      </c>
      <c r="X189" s="118">
        <v>0</v>
      </c>
      <c r="Y189" s="118">
        <v>0</v>
      </c>
      <c r="Z189" s="118">
        <v>0</v>
      </c>
      <c r="AA189" s="118">
        <v>0</v>
      </c>
      <c r="AB189" s="118">
        <v>0</v>
      </c>
      <c r="AC189" s="118">
        <v>491</v>
      </c>
      <c r="AD189" s="63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3">
        <v>0</v>
      </c>
      <c r="AM189" s="63">
        <v>0</v>
      </c>
      <c r="AN189" s="63">
        <v>0</v>
      </c>
      <c r="AO189" s="63">
        <v>0</v>
      </c>
      <c r="AP189" s="63">
        <v>0</v>
      </c>
      <c r="AQ189" s="63">
        <v>0</v>
      </c>
      <c r="AR189" s="63">
        <v>0</v>
      </c>
      <c r="AS189" s="63">
        <v>0</v>
      </c>
      <c r="AT189" s="63">
        <v>0</v>
      </c>
      <c r="AU189" s="160">
        <v>0</v>
      </c>
      <c r="AV189" s="28"/>
    </row>
    <row r="190" spans="1:48" ht="14.25" customHeight="1">
      <c r="A190" s="22">
        <f t="shared" si="18"/>
        <v>177</v>
      </c>
      <c r="B190" s="76" t="s">
        <v>527</v>
      </c>
      <c r="C190" s="29"/>
      <c r="D190" s="85" t="s">
        <v>74</v>
      </c>
      <c r="E190" s="24">
        <f t="shared" si="19"/>
        <v>490</v>
      </c>
      <c r="F190" s="24" t="e">
        <f>VLOOKUP(E190,Tab!$A$2:$B$255,2,TRUE)</f>
        <v>#N/A</v>
      </c>
      <c r="G190" s="25">
        <f t="shared" si="20"/>
        <v>490</v>
      </c>
      <c r="H190" s="25">
        <f t="shared" si="21"/>
        <v>0</v>
      </c>
      <c r="I190" s="25">
        <f t="shared" si="22"/>
        <v>0</v>
      </c>
      <c r="J190" s="25">
        <f t="shared" si="23"/>
        <v>0</v>
      </c>
      <c r="K190" s="25">
        <f t="shared" si="24"/>
        <v>0</v>
      </c>
      <c r="L190" s="26">
        <f t="shared" si="25"/>
        <v>490</v>
      </c>
      <c r="M190" s="27">
        <f t="shared" si="26"/>
        <v>98</v>
      </c>
      <c r="N190" s="28"/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63">
        <v>0</v>
      </c>
      <c r="V190" s="63">
        <v>0</v>
      </c>
      <c r="W190" s="118">
        <v>0</v>
      </c>
      <c r="X190" s="118">
        <v>0</v>
      </c>
      <c r="Y190" s="118">
        <v>0</v>
      </c>
      <c r="Z190" s="118">
        <v>490</v>
      </c>
      <c r="AA190" s="118">
        <v>0</v>
      </c>
      <c r="AB190" s="118">
        <v>0</v>
      </c>
      <c r="AC190" s="118">
        <v>0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3">
        <v>0</v>
      </c>
      <c r="AT190" s="63">
        <v>0</v>
      </c>
      <c r="AU190" s="160">
        <v>0</v>
      </c>
      <c r="AV190" s="28"/>
    </row>
    <row r="191" spans="1:48" ht="14.25" customHeight="1">
      <c r="A191" s="22">
        <f t="shared" si="18"/>
        <v>178</v>
      </c>
      <c r="B191" s="76" t="s">
        <v>405</v>
      </c>
      <c r="C191" s="29">
        <v>5162</v>
      </c>
      <c r="D191" s="85" t="s">
        <v>36</v>
      </c>
      <c r="E191" s="24">
        <f t="shared" si="19"/>
        <v>486</v>
      </c>
      <c r="F191" s="24" t="e">
        <f>VLOOKUP(E191,Tab!$A$2:$B$255,2,TRUE)</f>
        <v>#N/A</v>
      </c>
      <c r="G191" s="25">
        <f t="shared" si="20"/>
        <v>486</v>
      </c>
      <c r="H191" s="25">
        <f t="shared" si="21"/>
        <v>0</v>
      </c>
      <c r="I191" s="25">
        <f t="shared" si="22"/>
        <v>0</v>
      </c>
      <c r="J191" s="25">
        <f t="shared" si="23"/>
        <v>0</v>
      </c>
      <c r="K191" s="25">
        <f t="shared" si="24"/>
        <v>0</v>
      </c>
      <c r="L191" s="26">
        <f t="shared" si="25"/>
        <v>486</v>
      </c>
      <c r="M191" s="27">
        <f t="shared" si="26"/>
        <v>97.2</v>
      </c>
      <c r="N191" s="28"/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63">
        <v>0</v>
      </c>
      <c r="V191" s="63">
        <v>0</v>
      </c>
      <c r="W191" s="118">
        <v>0</v>
      </c>
      <c r="X191" s="118">
        <v>0</v>
      </c>
      <c r="Y191" s="118">
        <v>0</v>
      </c>
      <c r="Z191" s="118">
        <v>0</v>
      </c>
      <c r="AA191" s="118">
        <v>0</v>
      </c>
      <c r="AB191" s="118">
        <v>486</v>
      </c>
      <c r="AC191" s="118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160">
        <v>0</v>
      </c>
      <c r="AV191" s="28"/>
    </row>
    <row r="192" spans="1:48" ht="14.25" customHeight="1">
      <c r="A192" s="22">
        <f t="shared" si="18"/>
        <v>179</v>
      </c>
      <c r="B192" s="31" t="s">
        <v>478</v>
      </c>
      <c r="C192" s="29">
        <v>8332</v>
      </c>
      <c r="D192" s="29" t="s">
        <v>60</v>
      </c>
      <c r="E192" s="24">
        <f t="shared" si="19"/>
        <v>480</v>
      </c>
      <c r="F192" s="24" t="e">
        <f>VLOOKUP(E192,Tab!$A$2:$B$255,2,TRUE)</f>
        <v>#N/A</v>
      </c>
      <c r="G192" s="25">
        <f t="shared" si="20"/>
        <v>480</v>
      </c>
      <c r="H192" s="25">
        <f t="shared" si="21"/>
        <v>0</v>
      </c>
      <c r="I192" s="25">
        <f t="shared" si="22"/>
        <v>0</v>
      </c>
      <c r="J192" s="25">
        <f t="shared" si="23"/>
        <v>0</v>
      </c>
      <c r="K192" s="25">
        <f t="shared" si="24"/>
        <v>0</v>
      </c>
      <c r="L192" s="26">
        <f t="shared" si="25"/>
        <v>480</v>
      </c>
      <c r="M192" s="27">
        <f t="shared" si="26"/>
        <v>96</v>
      </c>
      <c r="N192" s="28"/>
      <c r="O192" s="63">
        <v>0</v>
      </c>
      <c r="P192" s="63">
        <v>0</v>
      </c>
      <c r="Q192" s="63">
        <v>0</v>
      </c>
      <c r="R192" s="63">
        <v>0</v>
      </c>
      <c r="S192" s="63">
        <v>0</v>
      </c>
      <c r="T192" s="63">
        <v>0</v>
      </c>
      <c r="U192" s="63">
        <v>480</v>
      </c>
      <c r="V192" s="63">
        <v>0</v>
      </c>
      <c r="W192" s="118">
        <v>0</v>
      </c>
      <c r="X192" s="118">
        <v>0</v>
      </c>
      <c r="Y192" s="118">
        <v>0</v>
      </c>
      <c r="Z192" s="118">
        <v>0</v>
      </c>
      <c r="AA192" s="118">
        <v>0</v>
      </c>
      <c r="AB192" s="118">
        <v>0</v>
      </c>
      <c r="AC192" s="118">
        <v>0</v>
      </c>
      <c r="AD192" s="63">
        <v>0</v>
      </c>
      <c r="AE192" s="63">
        <v>0</v>
      </c>
      <c r="AF192" s="63">
        <v>0</v>
      </c>
      <c r="AG192" s="63">
        <v>0</v>
      </c>
      <c r="AH192" s="63">
        <v>0</v>
      </c>
      <c r="AI192" s="63">
        <v>0</v>
      </c>
      <c r="AJ192" s="63">
        <v>0</v>
      </c>
      <c r="AK192" s="63">
        <v>0</v>
      </c>
      <c r="AL192" s="63">
        <v>0</v>
      </c>
      <c r="AM192" s="63">
        <v>0</v>
      </c>
      <c r="AN192" s="63">
        <v>0</v>
      </c>
      <c r="AO192" s="63">
        <v>0</v>
      </c>
      <c r="AP192" s="63">
        <v>0</v>
      </c>
      <c r="AQ192" s="63">
        <v>0</v>
      </c>
      <c r="AR192" s="63">
        <v>0</v>
      </c>
      <c r="AS192" s="63">
        <v>0</v>
      </c>
      <c r="AT192" s="63">
        <v>0</v>
      </c>
      <c r="AU192" s="160">
        <v>0</v>
      </c>
      <c r="AV192" s="28"/>
    </row>
    <row r="193" spans="1:48" ht="14.25" customHeight="1">
      <c r="A193" s="22">
        <f t="shared" si="18"/>
        <v>180</v>
      </c>
      <c r="B193" s="31" t="s">
        <v>165</v>
      </c>
      <c r="C193" s="29">
        <v>10426</v>
      </c>
      <c r="D193" s="29" t="s">
        <v>74</v>
      </c>
      <c r="E193" s="24">
        <f t="shared" si="19"/>
        <v>479</v>
      </c>
      <c r="F193" s="24" t="e">
        <f>VLOOKUP(E193,Tab!$A$2:$B$255,2,TRUE)</f>
        <v>#N/A</v>
      </c>
      <c r="G193" s="25">
        <f t="shared" si="20"/>
        <v>479</v>
      </c>
      <c r="H193" s="25">
        <f t="shared" si="21"/>
        <v>0</v>
      </c>
      <c r="I193" s="25">
        <f t="shared" si="22"/>
        <v>0</v>
      </c>
      <c r="J193" s="25">
        <f t="shared" si="23"/>
        <v>0</v>
      </c>
      <c r="K193" s="25">
        <f t="shared" si="24"/>
        <v>0</v>
      </c>
      <c r="L193" s="26">
        <f t="shared" si="25"/>
        <v>479</v>
      </c>
      <c r="M193" s="27">
        <f t="shared" si="26"/>
        <v>95.8</v>
      </c>
      <c r="N193" s="28"/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63">
        <v>0</v>
      </c>
      <c r="V193" s="63">
        <v>0</v>
      </c>
      <c r="W193" s="118">
        <v>0</v>
      </c>
      <c r="X193" s="118">
        <v>0</v>
      </c>
      <c r="Y193" s="118">
        <v>0</v>
      </c>
      <c r="Z193" s="118">
        <v>0</v>
      </c>
      <c r="AA193" s="118">
        <v>0</v>
      </c>
      <c r="AB193" s="118">
        <v>0</v>
      </c>
      <c r="AC193" s="118">
        <v>479</v>
      </c>
      <c r="AD193" s="63">
        <v>0</v>
      </c>
      <c r="AE193" s="63">
        <v>0</v>
      </c>
      <c r="AF193" s="63">
        <v>0</v>
      </c>
      <c r="AG193" s="63">
        <v>0</v>
      </c>
      <c r="AH193" s="63">
        <v>0</v>
      </c>
      <c r="AI193" s="63">
        <v>0</v>
      </c>
      <c r="AJ193" s="63">
        <v>0</v>
      </c>
      <c r="AK193" s="63">
        <v>0</v>
      </c>
      <c r="AL193" s="63">
        <v>0</v>
      </c>
      <c r="AM193" s="63">
        <v>0</v>
      </c>
      <c r="AN193" s="63">
        <v>0</v>
      </c>
      <c r="AO193" s="63">
        <v>0</v>
      </c>
      <c r="AP193" s="63">
        <v>0</v>
      </c>
      <c r="AQ193" s="63">
        <v>0</v>
      </c>
      <c r="AR193" s="63">
        <v>0</v>
      </c>
      <c r="AS193" s="63">
        <v>0</v>
      </c>
      <c r="AT193" s="63">
        <v>0</v>
      </c>
      <c r="AU193" s="160">
        <v>0</v>
      </c>
      <c r="AV193" s="28"/>
    </row>
    <row r="194" spans="1:48" ht="14.25" customHeight="1">
      <c r="A194" s="22">
        <f t="shared" si="18"/>
        <v>181</v>
      </c>
      <c r="B194" s="31" t="s">
        <v>142</v>
      </c>
      <c r="C194" s="29">
        <v>966</v>
      </c>
      <c r="D194" s="29" t="s">
        <v>36</v>
      </c>
      <c r="E194" s="24">
        <f t="shared" si="19"/>
        <v>476</v>
      </c>
      <c r="F194" s="24" t="e">
        <f>VLOOKUP(E194,Tab!$A$2:$B$255,2,TRUE)</f>
        <v>#N/A</v>
      </c>
      <c r="G194" s="25">
        <f t="shared" si="20"/>
        <v>476</v>
      </c>
      <c r="H194" s="25">
        <f t="shared" si="21"/>
        <v>0</v>
      </c>
      <c r="I194" s="25">
        <f t="shared" si="22"/>
        <v>0</v>
      </c>
      <c r="J194" s="25">
        <f t="shared" si="23"/>
        <v>0</v>
      </c>
      <c r="K194" s="25">
        <f t="shared" si="24"/>
        <v>0</v>
      </c>
      <c r="L194" s="26">
        <f t="shared" si="25"/>
        <v>476</v>
      </c>
      <c r="M194" s="27">
        <f t="shared" si="26"/>
        <v>95.2</v>
      </c>
      <c r="N194" s="28"/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476</v>
      </c>
      <c r="U194" s="63">
        <v>0</v>
      </c>
      <c r="V194" s="63">
        <v>0</v>
      </c>
      <c r="W194" s="118">
        <v>0</v>
      </c>
      <c r="X194" s="118">
        <v>0</v>
      </c>
      <c r="Y194" s="118">
        <v>0</v>
      </c>
      <c r="Z194" s="118">
        <v>0</v>
      </c>
      <c r="AA194" s="118">
        <v>0</v>
      </c>
      <c r="AB194" s="118">
        <v>0</v>
      </c>
      <c r="AC194" s="118">
        <v>0</v>
      </c>
      <c r="AD194" s="63">
        <v>0</v>
      </c>
      <c r="AE194" s="63">
        <v>0</v>
      </c>
      <c r="AF194" s="63">
        <v>0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160">
        <v>0</v>
      </c>
      <c r="AV194" s="28"/>
    </row>
    <row r="195" spans="1:48" ht="14.25" customHeight="1">
      <c r="A195" s="22">
        <f t="shared" si="18"/>
        <v>182</v>
      </c>
      <c r="B195" s="76" t="s">
        <v>385</v>
      </c>
      <c r="C195" s="29">
        <v>1549</v>
      </c>
      <c r="D195" s="85" t="s">
        <v>74</v>
      </c>
      <c r="E195" s="24">
        <f t="shared" si="19"/>
        <v>0</v>
      </c>
      <c r="F195" s="24" t="e">
        <f>VLOOKUP(E195,Tab!$A$2:$B$255,2,TRUE)</f>
        <v>#N/A</v>
      </c>
      <c r="G195" s="25">
        <f t="shared" si="20"/>
        <v>467</v>
      </c>
      <c r="H195" s="25">
        <f t="shared" si="21"/>
        <v>0</v>
      </c>
      <c r="I195" s="25">
        <f t="shared" si="22"/>
        <v>0</v>
      </c>
      <c r="J195" s="25">
        <f t="shared" si="23"/>
        <v>0</v>
      </c>
      <c r="K195" s="25">
        <f t="shared" si="24"/>
        <v>0</v>
      </c>
      <c r="L195" s="26">
        <f t="shared" si="25"/>
        <v>467</v>
      </c>
      <c r="M195" s="27">
        <f t="shared" si="26"/>
        <v>93.4</v>
      </c>
      <c r="N195" s="28"/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63">
        <v>0</v>
      </c>
      <c r="V195" s="63">
        <v>0</v>
      </c>
      <c r="W195" s="118">
        <v>0</v>
      </c>
      <c r="X195" s="118">
        <v>0</v>
      </c>
      <c r="Y195" s="118">
        <v>0</v>
      </c>
      <c r="Z195" s="118">
        <v>0</v>
      </c>
      <c r="AA195" s="118">
        <v>0</v>
      </c>
      <c r="AB195" s="118">
        <v>0</v>
      </c>
      <c r="AC195" s="118">
        <v>0</v>
      </c>
      <c r="AD195" s="63">
        <v>0</v>
      </c>
      <c r="AE195" s="63">
        <v>0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467</v>
      </c>
      <c r="AN195" s="63">
        <v>0</v>
      </c>
      <c r="AO195" s="63">
        <v>0</v>
      </c>
      <c r="AP195" s="63">
        <v>0</v>
      </c>
      <c r="AQ195" s="63">
        <v>0</v>
      </c>
      <c r="AR195" s="63">
        <v>0</v>
      </c>
      <c r="AS195" s="63">
        <v>0</v>
      </c>
      <c r="AT195" s="63">
        <v>0</v>
      </c>
      <c r="AU195" s="160">
        <v>0</v>
      </c>
      <c r="AV195" s="28"/>
    </row>
    <row r="196" spans="1:247" s="80" customFormat="1" ht="14.25" customHeight="1">
      <c r="A196" s="86">
        <f t="shared" si="18"/>
        <v>183</v>
      </c>
      <c r="B196" s="31" t="s">
        <v>65</v>
      </c>
      <c r="C196" s="29">
        <v>8242</v>
      </c>
      <c r="D196" s="29" t="s">
        <v>51</v>
      </c>
      <c r="E196" s="24">
        <f t="shared" si="19"/>
        <v>0</v>
      </c>
      <c r="F196" s="24" t="e">
        <f>VLOOKUP(E196,Tab!$A$2:$B$255,2,TRUE)</f>
        <v>#N/A</v>
      </c>
      <c r="G196" s="25">
        <f t="shared" si="20"/>
        <v>464</v>
      </c>
      <c r="H196" s="25">
        <f t="shared" si="21"/>
        <v>0</v>
      </c>
      <c r="I196" s="25">
        <f t="shared" si="22"/>
        <v>0</v>
      </c>
      <c r="J196" s="25">
        <f t="shared" si="23"/>
        <v>0</v>
      </c>
      <c r="K196" s="25">
        <f t="shared" si="24"/>
        <v>0</v>
      </c>
      <c r="L196" s="26">
        <f t="shared" si="25"/>
        <v>464</v>
      </c>
      <c r="M196" s="27">
        <f t="shared" si="26"/>
        <v>92.8</v>
      </c>
      <c r="N196" s="28"/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63">
        <v>0</v>
      </c>
      <c r="V196" s="63">
        <v>0</v>
      </c>
      <c r="W196" s="118">
        <v>0</v>
      </c>
      <c r="X196" s="118">
        <v>0</v>
      </c>
      <c r="Y196" s="118">
        <v>0</v>
      </c>
      <c r="Z196" s="118">
        <v>0</v>
      </c>
      <c r="AA196" s="118">
        <v>0</v>
      </c>
      <c r="AB196" s="118">
        <v>0</v>
      </c>
      <c r="AC196" s="118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0</v>
      </c>
      <c r="AI196" s="63">
        <v>0</v>
      </c>
      <c r="AJ196" s="63">
        <v>464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3">
        <v>0</v>
      </c>
      <c r="AR196" s="63">
        <v>0</v>
      </c>
      <c r="AS196" s="63">
        <v>0</v>
      </c>
      <c r="AT196" s="63">
        <v>0</v>
      </c>
      <c r="AU196" s="160">
        <v>0</v>
      </c>
      <c r="AV196" s="28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1"/>
      <c r="GY196" s="21"/>
      <c r="GZ196" s="21"/>
      <c r="HA196" s="21"/>
      <c r="HB196" s="21"/>
      <c r="HC196" s="21"/>
      <c r="HD196" s="21"/>
      <c r="HE196" s="21"/>
      <c r="HF196" s="21"/>
      <c r="HG196" s="21"/>
      <c r="HH196" s="21"/>
      <c r="HI196" s="21"/>
      <c r="HJ196" s="21"/>
      <c r="HK196" s="21"/>
      <c r="HL196" s="21"/>
      <c r="HM196" s="21"/>
      <c r="HN196" s="21"/>
      <c r="HO196" s="21"/>
      <c r="HP196" s="21"/>
      <c r="HQ196" s="21"/>
      <c r="HR196" s="21"/>
      <c r="HS196" s="21"/>
      <c r="HT196" s="21"/>
      <c r="HU196" s="21"/>
      <c r="HV196" s="21"/>
      <c r="HW196" s="21"/>
      <c r="HX196" s="21"/>
      <c r="HY196" s="21"/>
      <c r="HZ196" s="21"/>
      <c r="IA196" s="21"/>
      <c r="IB196" s="21"/>
      <c r="IC196" s="21"/>
      <c r="ID196" s="21"/>
      <c r="IE196" s="21"/>
      <c r="IF196" s="21"/>
      <c r="IG196" s="21"/>
      <c r="IH196" s="21"/>
      <c r="II196" s="21"/>
      <c r="IJ196" s="21"/>
      <c r="IK196" s="21"/>
      <c r="IL196" s="21"/>
      <c r="IM196" s="21"/>
    </row>
    <row r="197" spans="1:48" ht="14.25" customHeight="1">
      <c r="A197" s="22">
        <f t="shared" si="18"/>
        <v>184</v>
      </c>
      <c r="B197" s="31" t="s">
        <v>167</v>
      </c>
      <c r="C197" s="29">
        <v>4031</v>
      </c>
      <c r="D197" s="29" t="s">
        <v>36</v>
      </c>
      <c r="E197" s="24">
        <f t="shared" si="19"/>
        <v>456</v>
      </c>
      <c r="F197" s="24" t="e">
        <f>VLOOKUP(E197,Tab!$A$2:$B$255,2,TRUE)</f>
        <v>#N/A</v>
      </c>
      <c r="G197" s="25">
        <f t="shared" si="20"/>
        <v>456</v>
      </c>
      <c r="H197" s="25">
        <f t="shared" si="21"/>
        <v>0</v>
      </c>
      <c r="I197" s="25">
        <f t="shared" si="22"/>
        <v>0</v>
      </c>
      <c r="J197" s="25">
        <f t="shared" si="23"/>
        <v>0</v>
      </c>
      <c r="K197" s="25">
        <f t="shared" si="24"/>
        <v>0</v>
      </c>
      <c r="L197" s="26">
        <f t="shared" si="25"/>
        <v>456</v>
      </c>
      <c r="M197" s="27">
        <f t="shared" si="26"/>
        <v>91.2</v>
      </c>
      <c r="N197" s="28"/>
      <c r="O197" s="63">
        <v>0</v>
      </c>
      <c r="P197" s="63">
        <v>0</v>
      </c>
      <c r="Q197" s="63">
        <v>0</v>
      </c>
      <c r="R197" s="63">
        <v>0</v>
      </c>
      <c r="S197" s="63">
        <v>0</v>
      </c>
      <c r="T197" s="63">
        <v>456</v>
      </c>
      <c r="U197" s="63">
        <v>0</v>
      </c>
      <c r="V197" s="63">
        <v>0</v>
      </c>
      <c r="W197" s="118">
        <v>0</v>
      </c>
      <c r="X197" s="118">
        <v>0</v>
      </c>
      <c r="Y197" s="118">
        <v>0</v>
      </c>
      <c r="Z197" s="118">
        <v>0</v>
      </c>
      <c r="AA197" s="118">
        <v>0</v>
      </c>
      <c r="AB197" s="118">
        <v>0</v>
      </c>
      <c r="AC197" s="118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160">
        <v>0</v>
      </c>
      <c r="AV197" s="28"/>
    </row>
    <row r="198" spans="1:48" ht="14.25" customHeight="1">
      <c r="A198" s="22">
        <f t="shared" si="18"/>
        <v>185</v>
      </c>
      <c r="B198" s="31" t="s">
        <v>552</v>
      </c>
      <c r="C198" s="29">
        <v>2813</v>
      </c>
      <c r="D198" s="29" t="s">
        <v>17</v>
      </c>
      <c r="E198" s="24">
        <f t="shared" si="19"/>
        <v>455</v>
      </c>
      <c r="F198" s="24" t="e">
        <f>VLOOKUP(E198,Tab!$A$2:$B$255,2,TRUE)</f>
        <v>#N/A</v>
      </c>
      <c r="G198" s="25">
        <f t="shared" si="20"/>
        <v>455</v>
      </c>
      <c r="H198" s="25">
        <f t="shared" si="21"/>
        <v>0</v>
      </c>
      <c r="I198" s="25">
        <f t="shared" si="22"/>
        <v>0</v>
      </c>
      <c r="J198" s="25">
        <f t="shared" si="23"/>
        <v>0</v>
      </c>
      <c r="K198" s="25">
        <f t="shared" si="24"/>
        <v>0</v>
      </c>
      <c r="L198" s="26">
        <f t="shared" si="25"/>
        <v>455</v>
      </c>
      <c r="M198" s="27">
        <f t="shared" si="26"/>
        <v>91</v>
      </c>
      <c r="N198" s="28"/>
      <c r="O198" s="63">
        <v>0</v>
      </c>
      <c r="P198" s="63">
        <v>0</v>
      </c>
      <c r="Q198" s="63">
        <v>455</v>
      </c>
      <c r="R198" s="63">
        <v>0</v>
      </c>
      <c r="S198" s="63">
        <v>0</v>
      </c>
      <c r="T198" s="63">
        <v>0</v>
      </c>
      <c r="U198" s="63">
        <v>0</v>
      </c>
      <c r="V198" s="63">
        <v>0</v>
      </c>
      <c r="W198" s="118">
        <v>0</v>
      </c>
      <c r="X198" s="118">
        <v>0</v>
      </c>
      <c r="Y198" s="118">
        <v>0</v>
      </c>
      <c r="Z198" s="118">
        <v>0</v>
      </c>
      <c r="AA198" s="118">
        <v>0</v>
      </c>
      <c r="AB198" s="118">
        <v>0</v>
      </c>
      <c r="AC198" s="118">
        <v>0</v>
      </c>
      <c r="AD198" s="63">
        <v>0</v>
      </c>
      <c r="AE198" s="63">
        <v>0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160">
        <v>0</v>
      </c>
      <c r="AV198" s="28"/>
    </row>
    <row r="199" spans="1:48" ht="14.25" customHeight="1">
      <c r="A199" s="22">
        <f t="shared" si="18"/>
        <v>186</v>
      </c>
      <c r="B199" s="76" t="s">
        <v>437</v>
      </c>
      <c r="C199" s="29">
        <v>11912</v>
      </c>
      <c r="D199" s="85" t="s">
        <v>14</v>
      </c>
      <c r="E199" s="24">
        <f t="shared" si="19"/>
        <v>0</v>
      </c>
      <c r="F199" s="24" t="e">
        <f>VLOOKUP(E199,Tab!$A$2:$B$255,2,TRUE)</f>
        <v>#N/A</v>
      </c>
      <c r="G199" s="25">
        <f t="shared" si="20"/>
        <v>438</v>
      </c>
      <c r="H199" s="25">
        <f t="shared" si="21"/>
        <v>0</v>
      </c>
      <c r="I199" s="25">
        <f t="shared" si="22"/>
        <v>0</v>
      </c>
      <c r="J199" s="25">
        <f t="shared" si="23"/>
        <v>0</v>
      </c>
      <c r="K199" s="25">
        <f t="shared" si="24"/>
        <v>0</v>
      </c>
      <c r="L199" s="26">
        <f t="shared" si="25"/>
        <v>438</v>
      </c>
      <c r="M199" s="27">
        <f t="shared" si="26"/>
        <v>87.6</v>
      </c>
      <c r="N199" s="28"/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63">
        <v>0</v>
      </c>
      <c r="V199" s="63">
        <v>0</v>
      </c>
      <c r="W199" s="118">
        <v>0</v>
      </c>
      <c r="X199" s="118">
        <v>0</v>
      </c>
      <c r="Y199" s="118">
        <v>0</v>
      </c>
      <c r="Z199" s="118">
        <v>0</v>
      </c>
      <c r="AA199" s="118">
        <v>0</v>
      </c>
      <c r="AB199" s="118">
        <v>0</v>
      </c>
      <c r="AC199" s="118">
        <v>0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  <c r="AM199" s="63">
        <v>438</v>
      </c>
      <c r="AN199" s="63">
        <v>0</v>
      </c>
      <c r="AO199" s="63">
        <v>0</v>
      </c>
      <c r="AP199" s="63">
        <v>0</v>
      </c>
      <c r="AQ199" s="63">
        <v>0</v>
      </c>
      <c r="AR199" s="63">
        <v>0</v>
      </c>
      <c r="AS199" s="63">
        <v>0</v>
      </c>
      <c r="AT199" s="63">
        <v>0</v>
      </c>
      <c r="AU199" s="160">
        <v>0</v>
      </c>
      <c r="AV199" s="28"/>
    </row>
    <row r="200" spans="1:48" ht="14.25" customHeight="1">
      <c r="A200" s="22">
        <f t="shared" si="18"/>
        <v>187</v>
      </c>
      <c r="B200" s="76" t="s">
        <v>456</v>
      </c>
      <c r="C200" s="29">
        <v>11447</v>
      </c>
      <c r="D200" s="85" t="s">
        <v>60</v>
      </c>
      <c r="E200" s="24">
        <f t="shared" si="19"/>
        <v>0</v>
      </c>
      <c r="F200" s="24" t="e">
        <f>VLOOKUP(E200,Tab!$A$2:$B$255,2,TRUE)</f>
        <v>#N/A</v>
      </c>
      <c r="G200" s="25">
        <f t="shared" si="20"/>
        <v>432</v>
      </c>
      <c r="H200" s="25">
        <f t="shared" si="21"/>
        <v>0</v>
      </c>
      <c r="I200" s="25">
        <f t="shared" si="22"/>
        <v>0</v>
      </c>
      <c r="J200" s="25">
        <f t="shared" si="23"/>
        <v>0</v>
      </c>
      <c r="K200" s="25">
        <f t="shared" si="24"/>
        <v>0</v>
      </c>
      <c r="L200" s="26">
        <f t="shared" si="25"/>
        <v>432</v>
      </c>
      <c r="M200" s="27">
        <f t="shared" si="26"/>
        <v>86.4</v>
      </c>
      <c r="N200" s="28"/>
      <c r="O200" s="63">
        <v>0</v>
      </c>
      <c r="P200" s="63">
        <v>0</v>
      </c>
      <c r="Q200" s="63">
        <v>0</v>
      </c>
      <c r="R200" s="63">
        <v>0</v>
      </c>
      <c r="S200" s="63">
        <v>0</v>
      </c>
      <c r="T200" s="63">
        <v>0</v>
      </c>
      <c r="U200" s="63">
        <v>0</v>
      </c>
      <c r="V200" s="63">
        <v>0</v>
      </c>
      <c r="W200" s="118">
        <v>0</v>
      </c>
      <c r="X200" s="118">
        <v>0</v>
      </c>
      <c r="Y200" s="118">
        <v>0</v>
      </c>
      <c r="Z200" s="118">
        <v>0</v>
      </c>
      <c r="AA200" s="118">
        <v>0</v>
      </c>
      <c r="AB200" s="118">
        <v>0</v>
      </c>
      <c r="AC200" s="118">
        <v>0</v>
      </c>
      <c r="AD200" s="63">
        <v>0</v>
      </c>
      <c r="AE200" s="63">
        <v>0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432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160">
        <v>0</v>
      </c>
      <c r="AV200" s="28"/>
    </row>
    <row r="201" spans="1:48" ht="14.25" customHeight="1">
      <c r="A201" s="22">
        <f t="shared" si="18"/>
        <v>188</v>
      </c>
      <c r="B201" s="76" t="s">
        <v>323</v>
      </c>
      <c r="C201" s="29">
        <v>11064</v>
      </c>
      <c r="D201" s="85" t="s">
        <v>86</v>
      </c>
      <c r="E201" s="24">
        <f t="shared" si="19"/>
        <v>0</v>
      </c>
      <c r="F201" s="24" t="e">
        <f>VLOOKUP(E201,Tab!$A$2:$B$255,2,TRUE)</f>
        <v>#N/A</v>
      </c>
      <c r="G201" s="25">
        <f t="shared" si="20"/>
        <v>430</v>
      </c>
      <c r="H201" s="25">
        <f t="shared" si="21"/>
        <v>0</v>
      </c>
      <c r="I201" s="25">
        <f t="shared" si="22"/>
        <v>0</v>
      </c>
      <c r="J201" s="25">
        <f t="shared" si="23"/>
        <v>0</v>
      </c>
      <c r="K201" s="25">
        <f t="shared" si="24"/>
        <v>0</v>
      </c>
      <c r="L201" s="26">
        <f t="shared" si="25"/>
        <v>430</v>
      </c>
      <c r="M201" s="27">
        <f t="shared" si="26"/>
        <v>86</v>
      </c>
      <c r="N201" s="28"/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63">
        <v>0</v>
      </c>
      <c r="V201" s="63">
        <v>0</v>
      </c>
      <c r="W201" s="118">
        <v>0</v>
      </c>
      <c r="X201" s="118">
        <v>0</v>
      </c>
      <c r="Y201" s="118">
        <v>0</v>
      </c>
      <c r="Z201" s="118">
        <v>0</v>
      </c>
      <c r="AA201" s="118">
        <v>0</v>
      </c>
      <c r="AB201" s="118">
        <v>0</v>
      </c>
      <c r="AC201" s="118">
        <v>0</v>
      </c>
      <c r="AD201" s="63">
        <v>0</v>
      </c>
      <c r="AE201" s="63">
        <v>0</v>
      </c>
      <c r="AF201" s="63">
        <v>0</v>
      </c>
      <c r="AG201" s="63">
        <v>0</v>
      </c>
      <c r="AH201" s="63">
        <v>0</v>
      </c>
      <c r="AI201" s="63">
        <v>0</v>
      </c>
      <c r="AJ201" s="63">
        <v>430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3">
        <v>0</v>
      </c>
      <c r="AR201" s="63">
        <v>0</v>
      </c>
      <c r="AS201" s="63">
        <v>0</v>
      </c>
      <c r="AT201" s="63">
        <v>0</v>
      </c>
      <c r="AU201" s="160">
        <v>0</v>
      </c>
      <c r="AV201" s="28"/>
    </row>
    <row r="202" spans="1:48" ht="14.25" customHeight="1">
      <c r="A202" s="22">
        <f t="shared" si="18"/>
        <v>189</v>
      </c>
      <c r="B202" s="31" t="s">
        <v>516</v>
      </c>
      <c r="C202" s="29">
        <v>5090</v>
      </c>
      <c r="D202" s="29" t="s">
        <v>180</v>
      </c>
      <c r="E202" s="24">
        <f t="shared" si="19"/>
        <v>425</v>
      </c>
      <c r="F202" s="24" t="e">
        <f>VLOOKUP(E202,Tab!$A$2:$B$255,2,TRUE)</f>
        <v>#N/A</v>
      </c>
      <c r="G202" s="25">
        <f t="shared" si="20"/>
        <v>425</v>
      </c>
      <c r="H202" s="25">
        <f t="shared" si="21"/>
        <v>0</v>
      </c>
      <c r="I202" s="25">
        <f t="shared" si="22"/>
        <v>0</v>
      </c>
      <c r="J202" s="25">
        <f t="shared" si="23"/>
        <v>0</v>
      </c>
      <c r="K202" s="25">
        <f t="shared" si="24"/>
        <v>0</v>
      </c>
      <c r="L202" s="26">
        <f t="shared" si="25"/>
        <v>425</v>
      </c>
      <c r="M202" s="27">
        <f t="shared" si="26"/>
        <v>85</v>
      </c>
      <c r="N202" s="28"/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63">
        <v>0</v>
      </c>
      <c r="V202" s="63">
        <v>0</v>
      </c>
      <c r="W202" s="118">
        <v>0</v>
      </c>
      <c r="X202" s="118">
        <v>0</v>
      </c>
      <c r="Y202" s="118">
        <v>0</v>
      </c>
      <c r="Z202" s="118">
        <v>0</v>
      </c>
      <c r="AA202" s="118">
        <v>0</v>
      </c>
      <c r="AB202" s="118">
        <v>0</v>
      </c>
      <c r="AC202" s="118">
        <v>0</v>
      </c>
      <c r="AD202" s="63">
        <v>0</v>
      </c>
      <c r="AE202" s="63">
        <v>425</v>
      </c>
      <c r="AF202" s="63">
        <v>0</v>
      </c>
      <c r="AG202" s="63">
        <v>0</v>
      </c>
      <c r="AH202" s="63">
        <v>0</v>
      </c>
      <c r="AI202" s="63">
        <v>0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0</v>
      </c>
      <c r="AP202" s="63">
        <v>0</v>
      </c>
      <c r="AQ202" s="63">
        <v>0</v>
      </c>
      <c r="AR202" s="63">
        <v>0</v>
      </c>
      <c r="AS202" s="63">
        <v>0</v>
      </c>
      <c r="AT202" s="63">
        <v>0</v>
      </c>
      <c r="AU202" s="160">
        <v>0</v>
      </c>
      <c r="AV202" s="28"/>
    </row>
    <row r="203" spans="1:48" ht="14.25" customHeight="1">
      <c r="A203" s="22">
        <f t="shared" si="18"/>
        <v>190</v>
      </c>
      <c r="B203" s="31" t="s">
        <v>520</v>
      </c>
      <c r="C203" s="29">
        <v>5443</v>
      </c>
      <c r="D203" s="29" t="s">
        <v>60</v>
      </c>
      <c r="E203" s="24">
        <f t="shared" si="19"/>
        <v>425</v>
      </c>
      <c r="F203" s="24" t="e">
        <f>VLOOKUP(E203,Tab!$A$2:$B$255,2,TRUE)</f>
        <v>#N/A</v>
      </c>
      <c r="G203" s="25">
        <f t="shared" si="20"/>
        <v>425</v>
      </c>
      <c r="H203" s="25">
        <f t="shared" si="21"/>
        <v>0</v>
      </c>
      <c r="I203" s="25">
        <f t="shared" si="22"/>
        <v>0</v>
      </c>
      <c r="J203" s="25">
        <f t="shared" si="23"/>
        <v>0</v>
      </c>
      <c r="K203" s="25">
        <f t="shared" si="24"/>
        <v>0</v>
      </c>
      <c r="L203" s="26">
        <f t="shared" si="25"/>
        <v>425</v>
      </c>
      <c r="M203" s="27">
        <f t="shared" si="26"/>
        <v>85</v>
      </c>
      <c r="N203" s="28"/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63">
        <v>0</v>
      </c>
      <c r="V203" s="63">
        <v>0</v>
      </c>
      <c r="W203" s="118">
        <v>0</v>
      </c>
      <c r="X203" s="118">
        <v>0</v>
      </c>
      <c r="Y203" s="118">
        <v>0</v>
      </c>
      <c r="Z203" s="118">
        <v>0</v>
      </c>
      <c r="AA203" s="118">
        <v>0</v>
      </c>
      <c r="AB203" s="118">
        <v>0</v>
      </c>
      <c r="AC203" s="118">
        <v>0</v>
      </c>
      <c r="AD203" s="63">
        <v>0</v>
      </c>
      <c r="AE203" s="63">
        <v>0</v>
      </c>
      <c r="AF203" s="63">
        <v>425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160">
        <v>0</v>
      </c>
      <c r="AV203" s="28"/>
    </row>
    <row r="204" spans="1:48" ht="14.25" customHeight="1">
      <c r="A204" s="22">
        <f t="shared" si="18"/>
        <v>191</v>
      </c>
      <c r="B204" s="31" t="s">
        <v>177</v>
      </c>
      <c r="C204" s="29">
        <v>1506</v>
      </c>
      <c r="D204" s="29" t="s">
        <v>36</v>
      </c>
      <c r="E204" s="24">
        <f t="shared" si="19"/>
        <v>416</v>
      </c>
      <c r="F204" s="24" t="e">
        <f>VLOOKUP(E204,Tab!$A$2:$B$255,2,TRUE)</f>
        <v>#N/A</v>
      </c>
      <c r="G204" s="25">
        <f t="shared" si="20"/>
        <v>416</v>
      </c>
      <c r="H204" s="25">
        <f t="shared" si="21"/>
        <v>0</v>
      </c>
      <c r="I204" s="25">
        <f t="shared" si="22"/>
        <v>0</v>
      </c>
      <c r="J204" s="25">
        <f t="shared" si="23"/>
        <v>0</v>
      </c>
      <c r="K204" s="25">
        <f t="shared" si="24"/>
        <v>0</v>
      </c>
      <c r="L204" s="26">
        <f t="shared" si="25"/>
        <v>416</v>
      </c>
      <c r="M204" s="27">
        <f t="shared" si="26"/>
        <v>83.2</v>
      </c>
      <c r="N204" s="28"/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416</v>
      </c>
      <c r="U204" s="63">
        <v>0</v>
      </c>
      <c r="V204" s="63">
        <v>0</v>
      </c>
      <c r="W204" s="118">
        <v>0</v>
      </c>
      <c r="X204" s="118">
        <v>0</v>
      </c>
      <c r="Y204" s="118">
        <v>0</v>
      </c>
      <c r="Z204" s="118">
        <v>0</v>
      </c>
      <c r="AA204" s="118">
        <v>0</v>
      </c>
      <c r="AB204" s="118">
        <v>0</v>
      </c>
      <c r="AC204" s="118">
        <v>0</v>
      </c>
      <c r="AD204" s="63">
        <v>0</v>
      </c>
      <c r="AE204" s="63"/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0</v>
      </c>
      <c r="AL204" s="63">
        <v>0</v>
      </c>
      <c r="AM204" s="63">
        <v>0</v>
      </c>
      <c r="AN204" s="63">
        <v>0</v>
      </c>
      <c r="AO204" s="63">
        <v>0</v>
      </c>
      <c r="AP204" s="63">
        <v>0</v>
      </c>
      <c r="AQ204" s="63">
        <v>0</v>
      </c>
      <c r="AR204" s="63">
        <v>0</v>
      </c>
      <c r="AS204" s="63">
        <v>0</v>
      </c>
      <c r="AT204" s="63">
        <v>0</v>
      </c>
      <c r="AU204" s="160">
        <v>0</v>
      </c>
      <c r="AV204" s="28"/>
    </row>
    <row r="205" spans="1:48" ht="14.25" customHeight="1">
      <c r="A205" s="22">
        <f t="shared" si="18"/>
        <v>192</v>
      </c>
      <c r="B205" s="76" t="s">
        <v>438</v>
      </c>
      <c r="C205" s="29">
        <v>11469</v>
      </c>
      <c r="D205" s="85" t="s">
        <v>14</v>
      </c>
      <c r="E205" s="24">
        <f t="shared" si="19"/>
        <v>0</v>
      </c>
      <c r="F205" s="24" t="e">
        <f>VLOOKUP(E205,Tab!$A$2:$B$255,2,TRUE)</f>
        <v>#N/A</v>
      </c>
      <c r="G205" s="25">
        <f t="shared" si="20"/>
        <v>408</v>
      </c>
      <c r="H205" s="25">
        <f t="shared" si="21"/>
        <v>0</v>
      </c>
      <c r="I205" s="25">
        <f t="shared" si="22"/>
        <v>0</v>
      </c>
      <c r="J205" s="25">
        <f t="shared" si="23"/>
        <v>0</v>
      </c>
      <c r="K205" s="25">
        <f t="shared" si="24"/>
        <v>0</v>
      </c>
      <c r="L205" s="26">
        <f t="shared" si="25"/>
        <v>408</v>
      </c>
      <c r="M205" s="27">
        <f t="shared" si="26"/>
        <v>81.6</v>
      </c>
      <c r="N205" s="28"/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63">
        <v>0</v>
      </c>
      <c r="V205" s="63">
        <v>0</v>
      </c>
      <c r="W205" s="118">
        <v>0</v>
      </c>
      <c r="X205" s="118">
        <v>0</v>
      </c>
      <c r="Y205" s="118">
        <v>0</v>
      </c>
      <c r="Z205" s="118">
        <v>0</v>
      </c>
      <c r="AA205" s="118">
        <v>0</v>
      </c>
      <c r="AB205" s="118">
        <v>0</v>
      </c>
      <c r="AC205" s="118">
        <v>0</v>
      </c>
      <c r="AD205" s="63">
        <v>0</v>
      </c>
      <c r="AE205" s="63">
        <v>0</v>
      </c>
      <c r="AF205" s="63">
        <v>0</v>
      </c>
      <c r="AG205" s="63">
        <v>0</v>
      </c>
      <c r="AH205" s="63">
        <v>0</v>
      </c>
      <c r="AI205" s="63">
        <v>0</v>
      </c>
      <c r="AJ205" s="63">
        <v>0</v>
      </c>
      <c r="AK205" s="63">
        <v>0</v>
      </c>
      <c r="AL205" s="63">
        <v>0</v>
      </c>
      <c r="AM205" s="63">
        <v>408</v>
      </c>
      <c r="AN205" s="63">
        <v>0</v>
      </c>
      <c r="AO205" s="63">
        <v>0</v>
      </c>
      <c r="AP205" s="63">
        <v>0</v>
      </c>
      <c r="AQ205" s="63">
        <v>0</v>
      </c>
      <c r="AR205" s="63">
        <v>0</v>
      </c>
      <c r="AS205" s="63">
        <v>0</v>
      </c>
      <c r="AT205" s="63">
        <v>0</v>
      </c>
      <c r="AU205" s="160">
        <v>0</v>
      </c>
      <c r="AV205" s="28"/>
    </row>
    <row r="206" spans="1:48" ht="14.25" customHeight="1">
      <c r="A206" s="22">
        <f t="shared" si="18"/>
        <v>193</v>
      </c>
      <c r="B206" s="76" t="s">
        <v>334</v>
      </c>
      <c r="C206" s="29">
        <v>9436</v>
      </c>
      <c r="D206" s="85" t="s">
        <v>74</v>
      </c>
      <c r="E206" s="24">
        <f aca="true" t="shared" si="27" ref="E206:E223">MAX(O206:AH206)</f>
        <v>401</v>
      </c>
      <c r="F206" s="24" t="e">
        <f>VLOOKUP(E206,Tab!$A$2:$B$255,2,TRUE)</f>
        <v>#N/A</v>
      </c>
      <c r="G206" s="25">
        <f aca="true" t="shared" si="28" ref="G206:G223">LARGE(O206:AU206,1)</f>
        <v>401</v>
      </c>
      <c r="H206" s="25">
        <f aca="true" t="shared" si="29" ref="H206:H223">LARGE(O206:AU206,2)</f>
        <v>0</v>
      </c>
      <c r="I206" s="25">
        <f aca="true" t="shared" si="30" ref="I206:I223">LARGE(O206:AU206,3)</f>
        <v>0</v>
      </c>
      <c r="J206" s="25">
        <f aca="true" t="shared" si="31" ref="J206:J223">LARGE(O206:AU206,4)</f>
        <v>0</v>
      </c>
      <c r="K206" s="25">
        <f aca="true" t="shared" si="32" ref="K206:K223">LARGE(O206:AU206,5)</f>
        <v>0</v>
      </c>
      <c r="L206" s="26">
        <f aca="true" t="shared" si="33" ref="L206:L223">SUM(G206:K206)</f>
        <v>401</v>
      </c>
      <c r="M206" s="27">
        <f aca="true" t="shared" si="34" ref="M206:M223">L206/5</f>
        <v>80.2</v>
      </c>
      <c r="N206" s="28"/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63">
        <v>0</v>
      </c>
      <c r="V206" s="63">
        <v>0</v>
      </c>
      <c r="W206" s="118">
        <v>0</v>
      </c>
      <c r="X206" s="118">
        <v>0</v>
      </c>
      <c r="Y206" s="118">
        <v>0</v>
      </c>
      <c r="Z206" s="118">
        <v>401</v>
      </c>
      <c r="AA206" s="118">
        <v>0</v>
      </c>
      <c r="AB206" s="118">
        <v>0</v>
      </c>
      <c r="AC206" s="118">
        <v>0</v>
      </c>
      <c r="AD206" s="63">
        <v>0</v>
      </c>
      <c r="AE206" s="63">
        <v>0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160">
        <v>0</v>
      </c>
      <c r="AV206" s="28"/>
    </row>
    <row r="207" spans="1:48" ht="14.25" customHeight="1">
      <c r="A207" s="22">
        <f aca="true" t="shared" si="35" ref="A207:A218">A206+1</f>
        <v>194</v>
      </c>
      <c r="B207" s="31" t="s">
        <v>175</v>
      </c>
      <c r="C207" s="29">
        <v>9718</v>
      </c>
      <c r="D207" s="29" t="s">
        <v>60</v>
      </c>
      <c r="E207" s="24">
        <f t="shared" si="27"/>
        <v>400</v>
      </c>
      <c r="F207" s="24" t="e">
        <f>VLOOKUP(E207,Tab!$A$2:$B$255,2,TRUE)</f>
        <v>#N/A</v>
      </c>
      <c r="G207" s="25">
        <f t="shared" si="28"/>
        <v>400</v>
      </c>
      <c r="H207" s="25">
        <f t="shared" si="29"/>
        <v>0</v>
      </c>
      <c r="I207" s="25">
        <f t="shared" si="30"/>
        <v>0</v>
      </c>
      <c r="J207" s="25">
        <f t="shared" si="31"/>
        <v>0</v>
      </c>
      <c r="K207" s="25">
        <f t="shared" si="32"/>
        <v>0</v>
      </c>
      <c r="L207" s="26">
        <f t="shared" si="33"/>
        <v>400</v>
      </c>
      <c r="M207" s="27">
        <f t="shared" si="34"/>
        <v>80</v>
      </c>
      <c r="N207" s="28"/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63">
        <v>400</v>
      </c>
      <c r="V207" s="63">
        <v>0</v>
      </c>
      <c r="W207" s="118">
        <v>0</v>
      </c>
      <c r="X207" s="118">
        <v>0</v>
      </c>
      <c r="Y207" s="118">
        <v>0</v>
      </c>
      <c r="Z207" s="118">
        <v>0</v>
      </c>
      <c r="AA207" s="118">
        <v>0</v>
      </c>
      <c r="AB207" s="118">
        <v>0</v>
      </c>
      <c r="AC207" s="118">
        <v>0</v>
      </c>
      <c r="AD207" s="63">
        <v>0</v>
      </c>
      <c r="AE207" s="63">
        <v>0</v>
      </c>
      <c r="AF207" s="63">
        <v>0</v>
      </c>
      <c r="AG207" s="63">
        <v>0</v>
      </c>
      <c r="AH207" s="63">
        <v>0</v>
      </c>
      <c r="AI207" s="63">
        <v>0</v>
      </c>
      <c r="AJ207" s="63">
        <v>0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3">
        <v>0</v>
      </c>
      <c r="AT207" s="63">
        <v>0</v>
      </c>
      <c r="AU207" s="160">
        <v>0</v>
      </c>
      <c r="AV207" s="28"/>
    </row>
    <row r="208" spans="1:48" ht="14.25" customHeight="1">
      <c r="A208" s="22">
        <f t="shared" si="35"/>
        <v>195</v>
      </c>
      <c r="B208" s="34" t="s">
        <v>176</v>
      </c>
      <c r="C208" s="69">
        <v>1101</v>
      </c>
      <c r="D208" s="69" t="s">
        <v>36</v>
      </c>
      <c r="E208" s="24">
        <f t="shared" si="27"/>
        <v>0</v>
      </c>
      <c r="F208" s="24" t="e">
        <f>VLOOKUP(E208,Tab!$A$2:$B$255,2,TRUE)</f>
        <v>#N/A</v>
      </c>
      <c r="G208" s="25">
        <f t="shared" si="28"/>
        <v>395</v>
      </c>
      <c r="H208" s="25">
        <f t="shared" si="29"/>
        <v>0</v>
      </c>
      <c r="I208" s="25">
        <f t="shared" si="30"/>
        <v>0</v>
      </c>
      <c r="J208" s="25">
        <f t="shared" si="31"/>
        <v>0</v>
      </c>
      <c r="K208" s="25">
        <f t="shared" si="32"/>
        <v>0</v>
      </c>
      <c r="L208" s="26">
        <f t="shared" si="33"/>
        <v>395</v>
      </c>
      <c r="M208" s="27">
        <f t="shared" si="34"/>
        <v>79</v>
      </c>
      <c r="N208" s="28"/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0</v>
      </c>
      <c r="U208" s="63">
        <v>0</v>
      </c>
      <c r="V208" s="63">
        <v>0</v>
      </c>
      <c r="W208" s="118">
        <v>0</v>
      </c>
      <c r="X208" s="118">
        <v>0</v>
      </c>
      <c r="Y208" s="118">
        <v>0</v>
      </c>
      <c r="Z208" s="118">
        <v>0</v>
      </c>
      <c r="AA208" s="118">
        <v>0</v>
      </c>
      <c r="AB208" s="118">
        <v>0</v>
      </c>
      <c r="AC208" s="118">
        <v>0</v>
      </c>
      <c r="AD208" s="63">
        <v>0</v>
      </c>
      <c r="AE208" s="63">
        <v>0</v>
      </c>
      <c r="AF208" s="63">
        <v>0</v>
      </c>
      <c r="AG208" s="63">
        <v>0</v>
      </c>
      <c r="AH208" s="63">
        <v>0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0</v>
      </c>
      <c r="AQ208" s="63">
        <v>0</v>
      </c>
      <c r="AR208" s="63">
        <v>395</v>
      </c>
      <c r="AS208" s="63">
        <v>0</v>
      </c>
      <c r="AT208" s="63">
        <v>0</v>
      </c>
      <c r="AU208" s="160">
        <v>0</v>
      </c>
      <c r="AV208" s="28"/>
    </row>
    <row r="209" spans="1:48" ht="14.25" customHeight="1">
      <c r="A209" s="22">
        <f t="shared" si="35"/>
        <v>196</v>
      </c>
      <c r="B209" s="76" t="s">
        <v>396</v>
      </c>
      <c r="C209" s="29">
        <v>7899</v>
      </c>
      <c r="D209" s="29" t="s">
        <v>74</v>
      </c>
      <c r="E209" s="24">
        <f t="shared" si="27"/>
        <v>390</v>
      </c>
      <c r="F209" s="24" t="e">
        <f>VLOOKUP(E209,Tab!$A$2:$B$255,2,TRUE)</f>
        <v>#N/A</v>
      </c>
      <c r="G209" s="25">
        <f t="shared" si="28"/>
        <v>390</v>
      </c>
      <c r="H209" s="25">
        <f t="shared" si="29"/>
        <v>0</v>
      </c>
      <c r="I209" s="25">
        <f t="shared" si="30"/>
        <v>0</v>
      </c>
      <c r="J209" s="25">
        <f t="shared" si="31"/>
        <v>0</v>
      </c>
      <c r="K209" s="25">
        <f t="shared" si="32"/>
        <v>0</v>
      </c>
      <c r="L209" s="26">
        <f t="shared" si="33"/>
        <v>390</v>
      </c>
      <c r="M209" s="27">
        <f t="shared" si="34"/>
        <v>78</v>
      </c>
      <c r="N209" s="28"/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63">
        <v>0</v>
      </c>
      <c r="V209" s="63">
        <v>0</v>
      </c>
      <c r="W209" s="118">
        <v>0</v>
      </c>
      <c r="X209" s="118">
        <v>0</v>
      </c>
      <c r="Y209" s="118">
        <v>0</v>
      </c>
      <c r="Z209" s="118">
        <v>0</v>
      </c>
      <c r="AA209" s="118">
        <v>0</v>
      </c>
      <c r="AB209" s="118">
        <v>0</v>
      </c>
      <c r="AC209" s="118">
        <v>390</v>
      </c>
      <c r="AD209" s="63">
        <v>0</v>
      </c>
      <c r="AE209" s="63">
        <v>0</v>
      </c>
      <c r="AF209" s="63">
        <v>0</v>
      </c>
      <c r="AG209" s="63">
        <v>0</v>
      </c>
      <c r="AH209" s="63">
        <v>0</v>
      </c>
      <c r="AI209" s="63">
        <v>0</v>
      </c>
      <c r="AJ209" s="63">
        <v>0</v>
      </c>
      <c r="AK209" s="63">
        <v>0</v>
      </c>
      <c r="AL209" s="63">
        <v>0</v>
      </c>
      <c r="AM209" s="63">
        <v>0</v>
      </c>
      <c r="AN209" s="63">
        <v>0</v>
      </c>
      <c r="AO209" s="63">
        <v>0</v>
      </c>
      <c r="AP209" s="63">
        <v>0</v>
      </c>
      <c r="AQ209" s="63">
        <v>0</v>
      </c>
      <c r="AR209" s="63">
        <v>0</v>
      </c>
      <c r="AS209" s="63">
        <v>0</v>
      </c>
      <c r="AT209" s="63">
        <v>0</v>
      </c>
      <c r="AU209" s="160">
        <v>0</v>
      </c>
      <c r="AV209" s="28"/>
    </row>
    <row r="210" spans="1:48" ht="14.25" customHeight="1">
      <c r="A210" s="22">
        <f t="shared" si="35"/>
        <v>197</v>
      </c>
      <c r="B210" s="76" t="s">
        <v>331</v>
      </c>
      <c r="C210" s="29">
        <v>283</v>
      </c>
      <c r="D210" s="85" t="s">
        <v>60</v>
      </c>
      <c r="E210" s="24">
        <f t="shared" si="27"/>
        <v>385</v>
      </c>
      <c r="F210" s="24" t="e">
        <f>VLOOKUP(E210,Tab!$A$2:$B$255,2,TRUE)</f>
        <v>#N/A</v>
      </c>
      <c r="G210" s="25">
        <f t="shared" si="28"/>
        <v>385</v>
      </c>
      <c r="H210" s="25">
        <f t="shared" si="29"/>
        <v>0</v>
      </c>
      <c r="I210" s="25">
        <f t="shared" si="30"/>
        <v>0</v>
      </c>
      <c r="J210" s="25">
        <f t="shared" si="31"/>
        <v>0</v>
      </c>
      <c r="K210" s="25">
        <f t="shared" si="32"/>
        <v>0</v>
      </c>
      <c r="L210" s="26">
        <f t="shared" si="33"/>
        <v>385</v>
      </c>
      <c r="M210" s="27">
        <f t="shared" si="34"/>
        <v>77</v>
      </c>
      <c r="N210" s="28"/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63">
        <v>0</v>
      </c>
      <c r="V210" s="63">
        <v>0</v>
      </c>
      <c r="W210" s="118">
        <v>0</v>
      </c>
      <c r="X210" s="118">
        <v>0</v>
      </c>
      <c r="Y210" s="118">
        <v>0</v>
      </c>
      <c r="Z210" s="118">
        <v>0</v>
      </c>
      <c r="AA210" s="118">
        <v>0</v>
      </c>
      <c r="AB210" s="118">
        <v>0</v>
      </c>
      <c r="AC210" s="118">
        <v>0</v>
      </c>
      <c r="AD210" s="63">
        <v>0</v>
      </c>
      <c r="AE210" s="63">
        <v>0</v>
      </c>
      <c r="AF210" s="63">
        <v>385</v>
      </c>
      <c r="AG210" s="63">
        <v>0</v>
      </c>
      <c r="AH210" s="63">
        <v>0</v>
      </c>
      <c r="AI210" s="63">
        <v>0</v>
      </c>
      <c r="AJ210" s="63">
        <v>0</v>
      </c>
      <c r="AK210" s="63">
        <v>0</v>
      </c>
      <c r="AL210" s="63">
        <v>0</v>
      </c>
      <c r="AM210" s="63">
        <v>0</v>
      </c>
      <c r="AN210" s="63">
        <v>0</v>
      </c>
      <c r="AO210" s="63">
        <v>0</v>
      </c>
      <c r="AP210" s="63">
        <v>0</v>
      </c>
      <c r="AQ210" s="63">
        <v>0</v>
      </c>
      <c r="AR210" s="63">
        <v>0</v>
      </c>
      <c r="AS210" s="63">
        <v>0</v>
      </c>
      <c r="AT210" s="63">
        <v>0</v>
      </c>
      <c r="AU210" s="160">
        <v>0</v>
      </c>
      <c r="AV210" s="28"/>
    </row>
    <row r="211" spans="1:48" ht="14.25" customHeight="1">
      <c r="A211" s="22">
        <f t="shared" si="35"/>
        <v>198</v>
      </c>
      <c r="B211" s="31" t="s">
        <v>532</v>
      </c>
      <c r="C211" s="29">
        <v>1895</v>
      </c>
      <c r="D211" s="29" t="s">
        <v>60</v>
      </c>
      <c r="E211" s="24">
        <f t="shared" si="27"/>
        <v>371</v>
      </c>
      <c r="F211" s="24" t="e">
        <f>VLOOKUP(E211,Tab!$A$2:$B$255,2,TRUE)</f>
        <v>#N/A</v>
      </c>
      <c r="G211" s="25">
        <f t="shared" si="28"/>
        <v>371</v>
      </c>
      <c r="H211" s="25">
        <f t="shared" si="29"/>
        <v>0</v>
      </c>
      <c r="I211" s="25">
        <f t="shared" si="30"/>
        <v>0</v>
      </c>
      <c r="J211" s="25">
        <f t="shared" si="31"/>
        <v>0</v>
      </c>
      <c r="K211" s="25">
        <f t="shared" si="32"/>
        <v>0</v>
      </c>
      <c r="L211" s="26">
        <f t="shared" si="33"/>
        <v>371</v>
      </c>
      <c r="M211" s="27">
        <f t="shared" si="34"/>
        <v>74.2</v>
      </c>
      <c r="N211" s="28"/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0</v>
      </c>
      <c r="U211" s="63">
        <v>0</v>
      </c>
      <c r="V211" s="63">
        <v>0</v>
      </c>
      <c r="W211" s="118">
        <v>0</v>
      </c>
      <c r="X211" s="118">
        <v>0</v>
      </c>
      <c r="Y211" s="118">
        <v>371</v>
      </c>
      <c r="Z211" s="118">
        <v>0</v>
      </c>
      <c r="AA211" s="118">
        <v>0</v>
      </c>
      <c r="AB211" s="118">
        <v>0</v>
      </c>
      <c r="AC211" s="118">
        <v>0</v>
      </c>
      <c r="AD211" s="63">
        <v>0</v>
      </c>
      <c r="AE211" s="63">
        <v>0</v>
      </c>
      <c r="AF211" s="63">
        <v>0</v>
      </c>
      <c r="AG211" s="63">
        <v>0</v>
      </c>
      <c r="AH211" s="63">
        <v>0</v>
      </c>
      <c r="AI211" s="63">
        <v>0</v>
      </c>
      <c r="AJ211" s="63">
        <v>0</v>
      </c>
      <c r="AK211" s="63">
        <v>0</v>
      </c>
      <c r="AL211" s="63">
        <v>0</v>
      </c>
      <c r="AM211" s="63">
        <v>0</v>
      </c>
      <c r="AN211" s="63">
        <v>0</v>
      </c>
      <c r="AO211" s="63">
        <v>0</v>
      </c>
      <c r="AP211" s="63">
        <v>0</v>
      </c>
      <c r="AQ211" s="63">
        <v>0</v>
      </c>
      <c r="AR211" s="63">
        <v>0</v>
      </c>
      <c r="AS211" s="63">
        <v>0</v>
      </c>
      <c r="AT211" s="63">
        <v>0</v>
      </c>
      <c r="AU211" s="160">
        <v>0</v>
      </c>
      <c r="AV211" s="28"/>
    </row>
    <row r="212" spans="1:48" ht="14.25" customHeight="1">
      <c r="A212" s="22">
        <f t="shared" si="35"/>
        <v>199</v>
      </c>
      <c r="B212" s="31" t="s">
        <v>538</v>
      </c>
      <c r="C212" s="29">
        <v>11709</v>
      </c>
      <c r="D212" s="29" t="s">
        <v>51</v>
      </c>
      <c r="E212" s="24">
        <f t="shared" si="27"/>
        <v>354</v>
      </c>
      <c r="F212" s="24" t="e">
        <f>VLOOKUP(E212,Tab!$A$2:$B$255,2,TRUE)</f>
        <v>#N/A</v>
      </c>
      <c r="G212" s="25">
        <f t="shared" si="28"/>
        <v>354</v>
      </c>
      <c r="H212" s="25">
        <f t="shared" si="29"/>
        <v>0</v>
      </c>
      <c r="I212" s="25">
        <f t="shared" si="30"/>
        <v>0</v>
      </c>
      <c r="J212" s="25">
        <f t="shared" si="31"/>
        <v>0</v>
      </c>
      <c r="K212" s="25">
        <f t="shared" si="32"/>
        <v>0</v>
      </c>
      <c r="L212" s="26">
        <f t="shared" si="33"/>
        <v>354</v>
      </c>
      <c r="M212" s="27">
        <f t="shared" si="34"/>
        <v>70.8</v>
      </c>
      <c r="N212" s="28"/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354</v>
      </c>
      <c r="U212" s="63">
        <v>0</v>
      </c>
      <c r="V212" s="63">
        <v>0</v>
      </c>
      <c r="W212" s="118">
        <v>0</v>
      </c>
      <c r="X212" s="118">
        <v>0</v>
      </c>
      <c r="Y212" s="118">
        <v>0</v>
      </c>
      <c r="Z212" s="118">
        <v>0</v>
      </c>
      <c r="AA212" s="118">
        <v>0</v>
      </c>
      <c r="AB212" s="118">
        <v>0</v>
      </c>
      <c r="AC212" s="118">
        <v>0</v>
      </c>
      <c r="AD212" s="63">
        <v>0</v>
      </c>
      <c r="AE212" s="63">
        <v>0</v>
      </c>
      <c r="AF212" s="63">
        <v>0</v>
      </c>
      <c r="AG212" s="63">
        <v>0</v>
      </c>
      <c r="AH212" s="63">
        <v>0</v>
      </c>
      <c r="AI212" s="63">
        <v>0</v>
      </c>
      <c r="AJ212" s="63">
        <v>0</v>
      </c>
      <c r="AK212" s="63">
        <v>0</v>
      </c>
      <c r="AL212" s="63">
        <v>0</v>
      </c>
      <c r="AM212" s="63">
        <v>0</v>
      </c>
      <c r="AN212" s="63">
        <v>0</v>
      </c>
      <c r="AO212" s="63">
        <v>0</v>
      </c>
      <c r="AP212" s="63">
        <v>0</v>
      </c>
      <c r="AQ212" s="63">
        <v>0</v>
      </c>
      <c r="AR212" s="63">
        <v>0</v>
      </c>
      <c r="AS212" s="63">
        <v>0</v>
      </c>
      <c r="AT212" s="63">
        <v>0</v>
      </c>
      <c r="AU212" s="160">
        <v>0</v>
      </c>
      <c r="AV212" s="28"/>
    </row>
    <row r="213" spans="1:48" ht="14.25" customHeight="1">
      <c r="A213" s="22">
        <f t="shared" si="35"/>
        <v>200</v>
      </c>
      <c r="B213" s="76" t="s">
        <v>332</v>
      </c>
      <c r="C213" s="29">
        <v>2693</v>
      </c>
      <c r="D213" s="85" t="s">
        <v>36</v>
      </c>
      <c r="E213" s="24">
        <f t="shared" si="27"/>
        <v>348</v>
      </c>
      <c r="F213" s="24" t="e">
        <f>VLOOKUP(E213,Tab!$A$2:$B$255,2,TRUE)</f>
        <v>#N/A</v>
      </c>
      <c r="G213" s="25">
        <f t="shared" si="28"/>
        <v>348</v>
      </c>
      <c r="H213" s="25">
        <f t="shared" si="29"/>
        <v>0</v>
      </c>
      <c r="I213" s="25">
        <f t="shared" si="30"/>
        <v>0</v>
      </c>
      <c r="J213" s="25">
        <f t="shared" si="31"/>
        <v>0</v>
      </c>
      <c r="K213" s="25">
        <f t="shared" si="32"/>
        <v>0</v>
      </c>
      <c r="L213" s="26">
        <f t="shared" si="33"/>
        <v>348</v>
      </c>
      <c r="M213" s="27">
        <f t="shared" si="34"/>
        <v>69.6</v>
      </c>
      <c r="N213" s="28"/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63">
        <v>0</v>
      </c>
      <c r="V213" s="63">
        <v>0</v>
      </c>
      <c r="W213" s="118">
        <v>0</v>
      </c>
      <c r="X213" s="118">
        <v>0</v>
      </c>
      <c r="Y213" s="118">
        <v>0</v>
      </c>
      <c r="Z213" s="118">
        <v>0</v>
      </c>
      <c r="AA213" s="118">
        <v>0</v>
      </c>
      <c r="AB213" s="118">
        <v>0</v>
      </c>
      <c r="AC213" s="118">
        <v>0</v>
      </c>
      <c r="AD213" s="63">
        <v>0</v>
      </c>
      <c r="AE213" s="63">
        <v>0</v>
      </c>
      <c r="AF213" s="63">
        <v>348</v>
      </c>
      <c r="AG213" s="63">
        <v>0</v>
      </c>
      <c r="AH213" s="63">
        <v>0</v>
      </c>
      <c r="AI213" s="63">
        <v>0</v>
      </c>
      <c r="AJ213" s="63">
        <v>0</v>
      </c>
      <c r="AK213" s="63">
        <v>0</v>
      </c>
      <c r="AL213" s="63">
        <v>0</v>
      </c>
      <c r="AM213" s="63">
        <v>0</v>
      </c>
      <c r="AN213" s="63">
        <v>0</v>
      </c>
      <c r="AO213" s="63">
        <v>0</v>
      </c>
      <c r="AP213" s="63">
        <v>0</v>
      </c>
      <c r="AQ213" s="63">
        <v>0</v>
      </c>
      <c r="AR213" s="63">
        <v>0</v>
      </c>
      <c r="AS213" s="63">
        <v>0</v>
      </c>
      <c r="AT213" s="63">
        <v>0</v>
      </c>
      <c r="AU213" s="160">
        <v>0</v>
      </c>
      <c r="AV213" s="28"/>
    </row>
    <row r="214" spans="1:48" ht="14.25" customHeight="1">
      <c r="A214" s="22">
        <f t="shared" si="35"/>
        <v>201</v>
      </c>
      <c r="B214" s="31" t="s">
        <v>178</v>
      </c>
      <c r="C214" s="29">
        <v>424</v>
      </c>
      <c r="D214" s="29" t="s">
        <v>36</v>
      </c>
      <c r="E214" s="24">
        <f t="shared" si="27"/>
        <v>320</v>
      </c>
      <c r="F214" s="24" t="e">
        <f>VLOOKUP(E214,Tab!$A$2:$B$255,2,TRUE)</f>
        <v>#N/A</v>
      </c>
      <c r="G214" s="25">
        <f t="shared" si="28"/>
        <v>320</v>
      </c>
      <c r="H214" s="25">
        <f t="shared" si="29"/>
        <v>0</v>
      </c>
      <c r="I214" s="25">
        <f t="shared" si="30"/>
        <v>0</v>
      </c>
      <c r="J214" s="25">
        <f t="shared" si="31"/>
        <v>0</v>
      </c>
      <c r="K214" s="25">
        <f t="shared" si="32"/>
        <v>0</v>
      </c>
      <c r="L214" s="26">
        <f t="shared" si="33"/>
        <v>320</v>
      </c>
      <c r="M214" s="27">
        <f t="shared" si="34"/>
        <v>64</v>
      </c>
      <c r="N214" s="28"/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63">
        <v>0</v>
      </c>
      <c r="V214" s="63">
        <v>0</v>
      </c>
      <c r="W214" s="118">
        <v>0</v>
      </c>
      <c r="X214" s="118">
        <v>0</v>
      </c>
      <c r="Y214" s="118">
        <v>0</v>
      </c>
      <c r="Z214" s="118">
        <v>0</v>
      </c>
      <c r="AA214" s="118">
        <v>0</v>
      </c>
      <c r="AB214" s="118">
        <v>0</v>
      </c>
      <c r="AC214" s="118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320</v>
      </c>
      <c r="AI214" s="63">
        <v>0</v>
      </c>
      <c r="AJ214" s="63">
        <v>0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3">
        <v>0</v>
      </c>
      <c r="AT214" s="63">
        <v>0</v>
      </c>
      <c r="AU214" s="160">
        <v>0</v>
      </c>
      <c r="AV214" s="28"/>
    </row>
    <row r="215" spans="1:48" ht="14.25" customHeight="1">
      <c r="A215" s="22">
        <f t="shared" si="35"/>
        <v>202</v>
      </c>
      <c r="B215" s="31" t="s">
        <v>507</v>
      </c>
      <c r="C215" s="29">
        <v>4435</v>
      </c>
      <c r="D215" s="85" t="s">
        <v>36</v>
      </c>
      <c r="E215" s="24">
        <f t="shared" si="27"/>
        <v>320</v>
      </c>
      <c r="F215" s="24" t="e">
        <f>VLOOKUP(E215,Tab!$A$2:$B$255,2,TRUE)</f>
        <v>#N/A</v>
      </c>
      <c r="G215" s="25">
        <f t="shared" si="28"/>
        <v>320</v>
      </c>
      <c r="H215" s="25">
        <f t="shared" si="29"/>
        <v>0</v>
      </c>
      <c r="I215" s="25">
        <f t="shared" si="30"/>
        <v>0</v>
      </c>
      <c r="J215" s="25">
        <f t="shared" si="31"/>
        <v>0</v>
      </c>
      <c r="K215" s="25">
        <f t="shared" si="32"/>
        <v>0</v>
      </c>
      <c r="L215" s="26">
        <f t="shared" si="33"/>
        <v>320</v>
      </c>
      <c r="M215" s="27">
        <f t="shared" si="34"/>
        <v>64</v>
      </c>
      <c r="N215" s="28"/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63">
        <v>0</v>
      </c>
      <c r="V215" s="63">
        <v>0</v>
      </c>
      <c r="W215" s="118">
        <v>0</v>
      </c>
      <c r="X215" s="118">
        <v>0</v>
      </c>
      <c r="Y215" s="118">
        <v>0</v>
      </c>
      <c r="Z215" s="118">
        <v>0</v>
      </c>
      <c r="AA215" s="118">
        <v>0</v>
      </c>
      <c r="AB215" s="118">
        <v>0</v>
      </c>
      <c r="AC215" s="118">
        <v>0</v>
      </c>
      <c r="AD215" s="63">
        <v>0</v>
      </c>
      <c r="AE215" s="63">
        <v>0</v>
      </c>
      <c r="AF215" s="63">
        <v>0</v>
      </c>
      <c r="AG215" s="63">
        <v>0</v>
      </c>
      <c r="AH215" s="63">
        <v>320</v>
      </c>
      <c r="AI215" s="63">
        <v>0</v>
      </c>
      <c r="AJ215" s="63">
        <v>0</v>
      </c>
      <c r="AK215" s="63">
        <v>0</v>
      </c>
      <c r="AL215" s="63">
        <v>0</v>
      </c>
      <c r="AM215" s="63">
        <v>0</v>
      </c>
      <c r="AN215" s="63">
        <v>0</v>
      </c>
      <c r="AO215" s="63">
        <v>0</v>
      </c>
      <c r="AP215" s="63">
        <v>0</v>
      </c>
      <c r="AQ215" s="63">
        <v>0</v>
      </c>
      <c r="AR215" s="63">
        <v>0</v>
      </c>
      <c r="AS215" s="63">
        <v>0</v>
      </c>
      <c r="AT215" s="63">
        <v>0</v>
      </c>
      <c r="AU215" s="160">
        <v>0</v>
      </c>
      <c r="AV215" s="28"/>
    </row>
    <row r="216" spans="1:48" ht="14.25" customHeight="1">
      <c r="A216" s="22">
        <f t="shared" si="35"/>
        <v>203</v>
      </c>
      <c r="B216" s="76" t="s">
        <v>458</v>
      </c>
      <c r="C216" s="29">
        <v>6494</v>
      </c>
      <c r="D216" s="85" t="s">
        <v>60</v>
      </c>
      <c r="E216" s="24">
        <f t="shared" si="27"/>
        <v>0</v>
      </c>
      <c r="F216" s="24" t="e">
        <f>VLOOKUP(E216,Tab!$A$2:$B$255,2,TRUE)</f>
        <v>#N/A</v>
      </c>
      <c r="G216" s="25">
        <f t="shared" si="28"/>
        <v>294</v>
      </c>
      <c r="H216" s="25">
        <f t="shared" si="29"/>
        <v>0</v>
      </c>
      <c r="I216" s="25">
        <f t="shared" si="30"/>
        <v>0</v>
      </c>
      <c r="J216" s="25">
        <f t="shared" si="31"/>
        <v>0</v>
      </c>
      <c r="K216" s="25">
        <f t="shared" si="32"/>
        <v>0</v>
      </c>
      <c r="L216" s="26">
        <f t="shared" si="33"/>
        <v>294</v>
      </c>
      <c r="M216" s="27">
        <f t="shared" si="34"/>
        <v>58.8</v>
      </c>
      <c r="N216" s="28"/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63">
        <v>0</v>
      </c>
      <c r="V216" s="63">
        <v>0</v>
      </c>
      <c r="W216" s="118">
        <v>0</v>
      </c>
      <c r="X216" s="118">
        <v>0</v>
      </c>
      <c r="Y216" s="118">
        <v>0</v>
      </c>
      <c r="Z216" s="118">
        <v>0</v>
      </c>
      <c r="AA216" s="118">
        <v>0</v>
      </c>
      <c r="AB216" s="118">
        <v>0</v>
      </c>
      <c r="AC216" s="118">
        <v>0</v>
      </c>
      <c r="AD216" s="63">
        <v>0</v>
      </c>
      <c r="AE216" s="63">
        <v>0</v>
      </c>
      <c r="AF216" s="63">
        <v>0</v>
      </c>
      <c r="AG216" s="63">
        <v>0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  <c r="AM216" s="63">
        <v>0</v>
      </c>
      <c r="AN216" s="63">
        <v>294</v>
      </c>
      <c r="AO216" s="63">
        <v>0</v>
      </c>
      <c r="AP216" s="63">
        <v>0</v>
      </c>
      <c r="AQ216" s="63">
        <v>0</v>
      </c>
      <c r="AR216" s="63">
        <v>0</v>
      </c>
      <c r="AS216" s="63">
        <v>0</v>
      </c>
      <c r="AT216" s="63">
        <v>0</v>
      </c>
      <c r="AU216" s="160">
        <v>0</v>
      </c>
      <c r="AV216" s="28"/>
    </row>
    <row r="217" spans="1:48" ht="14.25" customHeight="1">
      <c r="A217" s="22">
        <f t="shared" si="35"/>
        <v>204</v>
      </c>
      <c r="B217" s="76" t="s">
        <v>333</v>
      </c>
      <c r="C217" s="29">
        <v>2071</v>
      </c>
      <c r="D217" s="85" t="s">
        <v>36</v>
      </c>
      <c r="E217" s="24">
        <f t="shared" si="27"/>
        <v>173</v>
      </c>
      <c r="F217" s="24" t="e">
        <f>VLOOKUP(E217,Tab!$A$2:$B$255,2,TRUE)</f>
        <v>#N/A</v>
      </c>
      <c r="G217" s="25">
        <f t="shared" si="28"/>
        <v>173</v>
      </c>
      <c r="H217" s="25">
        <f t="shared" si="29"/>
        <v>95</v>
      </c>
      <c r="I217" s="25">
        <f t="shared" si="30"/>
        <v>0</v>
      </c>
      <c r="J217" s="25">
        <f t="shared" si="31"/>
        <v>0</v>
      </c>
      <c r="K217" s="25">
        <f t="shared" si="32"/>
        <v>0</v>
      </c>
      <c r="L217" s="26">
        <f t="shared" si="33"/>
        <v>268</v>
      </c>
      <c r="M217" s="27">
        <f t="shared" si="34"/>
        <v>53.6</v>
      </c>
      <c r="N217" s="28"/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63">
        <v>173</v>
      </c>
      <c r="V217" s="63">
        <v>0</v>
      </c>
      <c r="W217" s="118">
        <v>0</v>
      </c>
      <c r="X217" s="118">
        <v>0</v>
      </c>
      <c r="Y217" s="118">
        <v>95</v>
      </c>
      <c r="Z217" s="118">
        <v>0</v>
      </c>
      <c r="AA217" s="118">
        <v>0</v>
      </c>
      <c r="AB217" s="118">
        <v>0</v>
      </c>
      <c r="AC217" s="118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3">
        <v>0</v>
      </c>
      <c r="AM217" s="63">
        <v>0</v>
      </c>
      <c r="AN217" s="63">
        <v>0</v>
      </c>
      <c r="AO217" s="63">
        <v>0</v>
      </c>
      <c r="AP217" s="63">
        <v>0</v>
      </c>
      <c r="AQ217" s="63">
        <v>0</v>
      </c>
      <c r="AR217" s="63">
        <v>0</v>
      </c>
      <c r="AS217" s="63">
        <v>0</v>
      </c>
      <c r="AT217" s="63">
        <v>0</v>
      </c>
      <c r="AU217" s="160">
        <v>0</v>
      </c>
      <c r="AV217" s="28"/>
    </row>
    <row r="218" spans="1:48" ht="14.25" customHeight="1">
      <c r="A218" s="22">
        <f t="shared" si="35"/>
        <v>205</v>
      </c>
      <c r="B218" s="31" t="s">
        <v>521</v>
      </c>
      <c r="C218" s="29">
        <v>4449</v>
      </c>
      <c r="D218" s="29" t="s">
        <v>60</v>
      </c>
      <c r="E218" s="24">
        <f t="shared" si="27"/>
        <v>172</v>
      </c>
      <c r="F218" s="24" t="e">
        <f>VLOOKUP(E218,Tab!$A$2:$B$255,2,TRUE)</f>
        <v>#N/A</v>
      </c>
      <c r="G218" s="25">
        <f t="shared" si="28"/>
        <v>172</v>
      </c>
      <c r="H218" s="25">
        <f t="shared" si="29"/>
        <v>0</v>
      </c>
      <c r="I218" s="25">
        <f t="shared" si="30"/>
        <v>0</v>
      </c>
      <c r="J218" s="25">
        <f t="shared" si="31"/>
        <v>0</v>
      </c>
      <c r="K218" s="25">
        <f t="shared" si="32"/>
        <v>0</v>
      </c>
      <c r="L218" s="26">
        <f t="shared" si="33"/>
        <v>172</v>
      </c>
      <c r="M218" s="27">
        <f t="shared" si="34"/>
        <v>34.4</v>
      </c>
      <c r="N218" s="28"/>
      <c r="O218" s="63">
        <v>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63">
        <v>0</v>
      </c>
      <c r="V218" s="63">
        <v>0</v>
      </c>
      <c r="W218" s="118">
        <v>0</v>
      </c>
      <c r="X218" s="118">
        <v>0</v>
      </c>
      <c r="Y218" s="118">
        <v>0</v>
      </c>
      <c r="Z218" s="118">
        <v>0</v>
      </c>
      <c r="AA218" s="118">
        <v>0</v>
      </c>
      <c r="AB218" s="118">
        <v>0</v>
      </c>
      <c r="AC218" s="118">
        <v>0</v>
      </c>
      <c r="AD218" s="63">
        <v>0</v>
      </c>
      <c r="AE218" s="63">
        <v>0</v>
      </c>
      <c r="AF218" s="63">
        <v>172</v>
      </c>
      <c r="AG218" s="63">
        <v>0</v>
      </c>
      <c r="AH218" s="63">
        <v>0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0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160">
        <v>0</v>
      </c>
      <c r="AV218" s="28"/>
    </row>
    <row r="219" spans="1:48" ht="14.25" customHeight="1">
      <c r="A219" s="22">
        <f>A218+1</f>
        <v>206</v>
      </c>
      <c r="B219" s="31"/>
      <c r="C219" s="29"/>
      <c r="D219" s="29"/>
      <c r="E219" s="24">
        <f t="shared" si="27"/>
        <v>0</v>
      </c>
      <c r="F219" s="24" t="e">
        <f>VLOOKUP(E219,Tab!$A$2:$B$255,2,TRUE)</f>
        <v>#N/A</v>
      </c>
      <c r="G219" s="25">
        <f t="shared" si="28"/>
        <v>0</v>
      </c>
      <c r="H219" s="25">
        <f t="shared" si="29"/>
        <v>0</v>
      </c>
      <c r="I219" s="25">
        <f t="shared" si="30"/>
        <v>0</v>
      </c>
      <c r="J219" s="25">
        <f t="shared" si="31"/>
        <v>0</v>
      </c>
      <c r="K219" s="25">
        <f t="shared" si="32"/>
        <v>0</v>
      </c>
      <c r="L219" s="26">
        <f t="shared" si="33"/>
        <v>0</v>
      </c>
      <c r="M219" s="27">
        <f t="shared" si="34"/>
        <v>0</v>
      </c>
      <c r="N219" s="28"/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0</v>
      </c>
      <c r="U219" s="63">
        <v>0</v>
      </c>
      <c r="V219" s="63">
        <v>0</v>
      </c>
      <c r="W219" s="118">
        <v>0</v>
      </c>
      <c r="X219" s="118">
        <v>0</v>
      </c>
      <c r="Y219" s="118">
        <v>0</v>
      </c>
      <c r="Z219" s="118">
        <v>0</v>
      </c>
      <c r="AA219" s="118">
        <v>0</v>
      </c>
      <c r="AB219" s="118">
        <v>0</v>
      </c>
      <c r="AC219" s="118">
        <v>0</v>
      </c>
      <c r="AD219" s="63">
        <v>0</v>
      </c>
      <c r="AE219" s="63">
        <v>0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3">
        <v>0</v>
      </c>
      <c r="AM219" s="63">
        <v>0</v>
      </c>
      <c r="AN219" s="63">
        <v>0</v>
      </c>
      <c r="AO219" s="63">
        <v>0</v>
      </c>
      <c r="AP219" s="63">
        <v>0</v>
      </c>
      <c r="AQ219" s="63">
        <v>0</v>
      </c>
      <c r="AR219" s="63">
        <v>0</v>
      </c>
      <c r="AS219" s="63">
        <v>0</v>
      </c>
      <c r="AT219" s="63">
        <v>0</v>
      </c>
      <c r="AU219" s="160">
        <v>0</v>
      </c>
      <c r="AV219" s="28"/>
    </row>
    <row r="220" spans="1:48" ht="14.25" customHeight="1">
      <c r="A220" s="22">
        <f>A219+1</f>
        <v>207</v>
      </c>
      <c r="B220" s="76"/>
      <c r="C220" s="29"/>
      <c r="D220" s="85"/>
      <c r="E220" s="24">
        <f t="shared" si="27"/>
        <v>0</v>
      </c>
      <c r="F220" s="24" t="e">
        <f>VLOOKUP(E220,Tab!$A$2:$B$255,2,TRUE)</f>
        <v>#N/A</v>
      </c>
      <c r="G220" s="25">
        <f t="shared" si="28"/>
        <v>0</v>
      </c>
      <c r="H220" s="25">
        <f t="shared" si="29"/>
        <v>0</v>
      </c>
      <c r="I220" s="25">
        <f t="shared" si="30"/>
        <v>0</v>
      </c>
      <c r="J220" s="25">
        <f t="shared" si="31"/>
        <v>0</v>
      </c>
      <c r="K220" s="25">
        <f t="shared" si="32"/>
        <v>0</v>
      </c>
      <c r="L220" s="26">
        <f t="shared" si="33"/>
        <v>0</v>
      </c>
      <c r="M220" s="27">
        <f t="shared" si="34"/>
        <v>0</v>
      </c>
      <c r="N220" s="28"/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0</v>
      </c>
      <c r="U220" s="63">
        <v>0</v>
      </c>
      <c r="V220" s="63">
        <v>0</v>
      </c>
      <c r="W220" s="118">
        <v>0</v>
      </c>
      <c r="X220" s="118">
        <v>0</v>
      </c>
      <c r="Y220" s="118">
        <v>0</v>
      </c>
      <c r="Z220" s="118">
        <v>0</v>
      </c>
      <c r="AA220" s="118">
        <v>0</v>
      </c>
      <c r="AB220" s="118">
        <v>0</v>
      </c>
      <c r="AC220" s="118">
        <v>0</v>
      </c>
      <c r="AD220" s="63">
        <v>0</v>
      </c>
      <c r="AE220" s="63">
        <v>0</v>
      </c>
      <c r="AF220" s="63">
        <v>0</v>
      </c>
      <c r="AG220" s="63">
        <v>0</v>
      </c>
      <c r="AH220" s="63">
        <v>0</v>
      </c>
      <c r="AI220" s="63">
        <v>0</v>
      </c>
      <c r="AJ220" s="63">
        <v>0</v>
      </c>
      <c r="AK220" s="63">
        <v>0</v>
      </c>
      <c r="AL220" s="63">
        <v>0</v>
      </c>
      <c r="AM220" s="63">
        <v>0</v>
      </c>
      <c r="AN220" s="63">
        <v>0</v>
      </c>
      <c r="AO220" s="63">
        <v>0</v>
      </c>
      <c r="AP220" s="63">
        <v>0</v>
      </c>
      <c r="AQ220" s="63">
        <v>0</v>
      </c>
      <c r="AR220" s="63">
        <v>0</v>
      </c>
      <c r="AS220" s="63">
        <v>0</v>
      </c>
      <c r="AT220" s="63">
        <v>0</v>
      </c>
      <c r="AU220" s="160">
        <v>0</v>
      </c>
      <c r="AV220" s="28"/>
    </row>
    <row r="221" spans="1:48" ht="14.25" customHeight="1">
      <c r="A221" s="22">
        <f>A220+1</f>
        <v>208</v>
      </c>
      <c r="B221" s="76"/>
      <c r="C221" s="29"/>
      <c r="D221" s="85"/>
      <c r="E221" s="24">
        <f t="shared" si="27"/>
        <v>0</v>
      </c>
      <c r="F221" s="24" t="e">
        <f>VLOOKUP(E221,Tab!$A$2:$B$255,2,TRUE)</f>
        <v>#N/A</v>
      </c>
      <c r="G221" s="25">
        <f t="shared" si="28"/>
        <v>0</v>
      </c>
      <c r="H221" s="25">
        <f t="shared" si="29"/>
        <v>0</v>
      </c>
      <c r="I221" s="25">
        <f t="shared" si="30"/>
        <v>0</v>
      </c>
      <c r="J221" s="25">
        <f t="shared" si="31"/>
        <v>0</v>
      </c>
      <c r="K221" s="25">
        <f t="shared" si="32"/>
        <v>0</v>
      </c>
      <c r="L221" s="26">
        <f t="shared" si="33"/>
        <v>0</v>
      </c>
      <c r="M221" s="27">
        <f t="shared" si="34"/>
        <v>0</v>
      </c>
      <c r="N221" s="28"/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63">
        <v>0</v>
      </c>
      <c r="V221" s="63">
        <v>0</v>
      </c>
      <c r="W221" s="118">
        <v>0</v>
      </c>
      <c r="X221" s="118">
        <v>0</v>
      </c>
      <c r="Y221" s="118">
        <v>0</v>
      </c>
      <c r="Z221" s="118">
        <v>0</v>
      </c>
      <c r="AA221" s="118">
        <v>0</v>
      </c>
      <c r="AB221" s="118">
        <v>0</v>
      </c>
      <c r="AC221" s="118">
        <v>0</v>
      </c>
      <c r="AD221" s="63">
        <v>0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0</v>
      </c>
      <c r="AM221" s="63">
        <v>0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160">
        <v>0</v>
      </c>
      <c r="AV221" s="28"/>
    </row>
    <row r="222" spans="1:48" ht="14.25" customHeight="1">
      <c r="A222" s="22">
        <f>A221+1</f>
        <v>209</v>
      </c>
      <c r="B222" s="76"/>
      <c r="C222" s="29"/>
      <c r="D222" s="85"/>
      <c r="E222" s="24">
        <f t="shared" si="27"/>
        <v>0</v>
      </c>
      <c r="F222" s="24" t="e">
        <f>VLOOKUP(E222,Tab!$A$2:$B$255,2,TRUE)</f>
        <v>#N/A</v>
      </c>
      <c r="G222" s="25">
        <f t="shared" si="28"/>
        <v>0</v>
      </c>
      <c r="H222" s="25">
        <f t="shared" si="29"/>
        <v>0</v>
      </c>
      <c r="I222" s="25">
        <f t="shared" si="30"/>
        <v>0</v>
      </c>
      <c r="J222" s="25">
        <f t="shared" si="31"/>
        <v>0</v>
      </c>
      <c r="K222" s="25">
        <f t="shared" si="32"/>
        <v>0</v>
      </c>
      <c r="L222" s="26">
        <f t="shared" si="33"/>
        <v>0</v>
      </c>
      <c r="M222" s="27">
        <f t="shared" si="34"/>
        <v>0</v>
      </c>
      <c r="N222" s="28"/>
      <c r="O222" s="63">
        <v>0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63">
        <v>0</v>
      </c>
      <c r="V222" s="63">
        <v>0</v>
      </c>
      <c r="W222" s="118">
        <v>0</v>
      </c>
      <c r="X222" s="118">
        <v>0</v>
      </c>
      <c r="Y222" s="118">
        <v>0</v>
      </c>
      <c r="Z222" s="118">
        <v>0</v>
      </c>
      <c r="AA222" s="118">
        <v>0</v>
      </c>
      <c r="AB222" s="118">
        <v>0</v>
      </c>
      <c r="AC222" s="118">
        <v>0</v>
      </c>
      <c r="AD222" s="63">
        <v>0</v>
      </c>
      <c r="AE222" s="63">
        <v>0</v>
      </c>
      <c r="AF222" s="63">
        <v>0</v>
      </c>
      <c r="AG222" s="63">
        <v>0</v>
      </c>
      <c r="AH222" s="63">
        <v>0</v>
      </c>
      <c r="AI222" s="63">
        <v>0</v>
      </c>
      <c r="AJ222" s="63">
        <v>0</v>
      </c>
      <c r="AK222" s="63">
        <v>0</v>
      </c>
      <c r="AL222" s="63">
        <v>0</v>
      </c>
      <c r="AM222" s="63">
        <v>0</v>
      </c>
      <c r="AN222" s="63">
        <v>0</v>
      </c>
      <c r="AO222" s="63">
        <v>0</v>
      </c>
      <c r="AP222" s="63">
        <v>0</v>
      </c>
      <c r="AQ222" s="63">
        <v>0</v>
      </c>
      <c r="AR222" s="63">
        <v>0</v>
      </c>
      <c r="AS222" s="63">
        <v>0</v>
      </c>
      <c r="AT222" s="63">
        <v>0</v>
      </c>
      <c r="AU222" s="160">
        <v>0</v>
      </c>
      <c r="AV222" s="28"/>
    </row>
    <row r="223" spans="1:48" ht="14.25" customHeight="1">
      <c r="A223" s="22">
        <f>A222+1</f>
        <v>210</v>
      </c>
      <c r="B223" s="76"/>
      <c r="C223" s="29"/>
      <c r="D223" s="85"/>
      <c r="E223" s="24">
        <f t="shared" si="27"/>
        <v>0</v>
      </c>
      <c r="F223" s="24" t="e">
        <f>VLOOKUP(E223,Tab!$A$2:$B$255,2,TRUE)</f>
        <v>#N/A</v>
      </c>
      <c r="G223" s="25">
        <f t="shared" si="28"/>
        <v>0</v>
      </c>
      <c r="H223" s="25">
        <f t="shared" si="29"/>
        <v>0</v>
      </c>
      <c r="I223" s="25">
        <f t="shared" si="30"/>
        <v>0</v>
      </c>
      <c r="J223" s="25">
        <f t="shared" si="31"/>
        <v>0</v>
      </c>
      <c r="K223" s="25">
        <f t="shared" si="32"/>
        <v>0</v>
      </c>
      <c r="L223" s="26">
        <f t="shared" si="33"/>
        <v>0</v>
      </c>
      <c r="M223" s="27">
        <f t="shared" si="34"/>
        <v>0</v>
      </c>
      <c r="N223" s="28"/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0</v>
      </c>
      <c r="U223" s="63">
        <v>0</v>
      </c>
      <c r="V223" s="63">
        <v>0</v>
      </c>
      <c r="W223" s="118">
        <v>0</v>
      </c>
      <c r="X223" s="118">
        <v>0</v>
      </c>
      <c r="Y223" s="118">
        <v>0</v>
      </c>
      <c r="Z223" s="118">
        <v>0</v>
      </c>
      <c r="AA223" s="118">
        <v>0</v>
      </c>
      <c r="AB223" s="118">
        <v>0</v>
      </c>
      <c r="AC223" s="118">
        <v>0</v>
      </c>
      <c r="AD223" s="63">
        <v>0</v>
      </c>
      <c r="AE223" s="63">
        <v>0</v>
      </c>
      <c r="AF223" s="63">
        <v>0</v>
      </c>
      <c r="AG223" s="63">
        <v>0</v>
      </c>
      <c r="AH223" s="63">
        <v>0</v>
      </c>
      <c r="AI223" s="63">
        <v>0</v>
      </c>
      <c r="AJ223" s="63">
        <v>0</v>
      </c>
      <c r="AK223" s="63">
        <v>0</v>
      </c>
      <c r="AL223" s="63">
        <v>0</v>
      </c>
      <c r="AM223" s="63">
        <v>0</v>
      </c>
      <c r="AN223" s="63">
        <v>0</v>
      </c>
      <c r="AO223" s="63">
        <v>0</v>
      </c>
      <c r="AP223" s="63">
        <v>0</v>
      </c>
      <c r="AQ223" s="63">
        <v>0</v>
      </c>
      <c r="AR223" s="63">
        <v>0</v>
      </c>
      <c r="AS223" s="63">
        <v>0</v>
      </c>
      <c r="AT223" s="63">
        <v>0</v>
      </c>
      <c r="AU223" s="160">
        <v>0</v>
      </c>
      <c r="AV223" s="28"/>
    </row>
  </sheetData>
  <sheetProtection/>
  <mergeCells count="15">
    <mergeCell ref="O9:AT9"/>
    <mergeCell ref="A5:M5"/>
    <mergeCell ref="A9:M9"/>
    <mergeCell ref="A10:A12"/>
    <mergeCell ref="B10:B12"/>
    <mergeCell ref="C10:C12"/>
    <mergeCell ref="K11:K12"/>
    <mergeCell ref="D10:D12"/>
    <mergeCell ref="E10:F12"/>
    <mergeCell ref="G10:K10"/>
    <mergeCell ref="G11:G12"/>
    <mergeCell ref="H11:H12"/>
    <mergeCell ref="I11:I12"/>
    <mergeCell ref="J11:J12"/>
  </mergeCells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conditionalFormatting sqref="F14:F223">
    <cfRule type="cellIs" priority="4" dxfId="5" operator="equal" stopIfTrue="1">
      <formula>"A"</formula>
    </cfRule>
    <cfRule type="cellIs" priority="5" dxfId="4" operator="equal" stopIfTrue="1">
      <formula>"B"</formula>
    </cfRule>
    <cfRule type="cellIs" priority="6" dxfId="3" operator="equal" stopIfTrue="1">
      <formula>"C"</formula>
    </cfRule>
  </conditionalFormatting>
  <conditionalFormatting sqref="E14:E223">
    <cfRule type="cellIs" priority="7" dxfId="6" operator="between" stopIfTrue="1">
      <formula>563</formula>
      <formula>600</formula>
    </cfRule>
  </conditionalFormatting>
  <printOptions horizontalCentered="1"/>
  <pageMargins left="0.7479166666666667" right="0.7479166666666667" top="0.19652777777777777" bottom="0.19652777777777777" header="0.5118055555555555" footer="0.5118055555555555"/>
  <pageSetup horizontalDpi="300" verticalDpi="300" orientation="landscape" paperSize="9" scale="95" r:id="rId4"/>
  <colBreaks count="1" manualBreakCount="1">
    <brk id="1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O53"/>
  <sheetViews>
    <sheetView showGridLines="0" zoomScaleSheetLayoutView="100" zoomScalePageLayoutView="0" workbookViewId="0" topLeftCell="A1">
      <selection activeCell="E10" sqref="E10:F12"/>
    </sheetView>
  </sheetViews>
  <sheetFormatPr defaultColWidth="9.140625" defaultRowHeight="12.75"/>
  <cols>
    <col min="1" max="1" width="5.8515625" style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21" customWidth="1"/>
    <col min="13" max="13" width="11.28125" style="21" bestFit="1" customWidth="1"/>
    <col min="14" max="17" width="10.57421875" style="21" customWidth="1"/>
    <col min="18" max="18" width="9.8515625" style="21" customWidth="1"/>
    <col min="19" max="19" width="9.00390625" style="21" bestFit="1" customWidth="1"/>
    <col min="20" max="20" width="11.57421875" style="21" bestFit="1" customWidth="1"/>
    <col min="22" max="22" width="9.140625" style="3" customWidth="1"/>
    <col min="28" max="247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20" ht="12.75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37"/>
      <c r="M5" s="37"/>
      <c r="N5" s="37"/>
      <c r="O5" s="37"/>
      <c r="P5" s="37"/>
      <c r="Q5" s="37"/>
      <c r="R5" s="37"/>
      <c r="S5" s="37"/>
      <c r="T5" s="37"/>
    </row>
    <row r="6" ht="12.75"/>
    <row r="7" ht="12.75"/>
    <row r="8" ht="12.75"/>
    <row r="9" spans="1:20" s="6" customFormat="1" ht="24.75" customHeight="1">
      <c r="A9" s="180" t="s">
        <v>276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5"/>
      <c r="M9" s="177">
        <v>2012</v>
      </c>
      <c r="N9" s="178"/>
      <c r="O9" s="178"/>
      <c r="P9" s="178"/>
      <c r="Q9" s="178"/>
      <c r="R9" s="178"/>
      <c r="S9" s="178"/>
      <c r="T9" s="181"/>
    </row>
    <row r="10" spans="1:22" s="6" customFormat="1" ht="12.75">
      <c r="A10" s="168" t="s">
        <v>2</v>
      </c>
      <c r="B10" s="168" t="s">
        <v>3</v>
      </c>
      <c r="C10" s="168" t="s">
        <v>4</v>
      </c>
      <c r="D10" s="168" t="s">
        <v>5</v>
      </c>
      <c r="E10" s="169" t="s">
        <v>549</v>
      </c>
      <c r="F10" s="170"/>
      <c r="G10" s="175" t="s">
        <v>6</v>
      </c>
      <c r="H10" s="175"/>
      <c r="I10" s="175"/>
      <c r="J10" s="51" t="s">
        <v>7</v>
      </c>
      <c r="K10" s="9" t="s">
        <v>8</v>
      </c>
      <c r="L10" s="10"/>
      <c r="M10" s="92">
        <v>41069</v>
      </c>
      <c r="N10" s="92">
        <v>41049</v>
      </c>
      <c r="O10" s="92">
        <v>41042</v>
      </c>
      <c r="P10" s="92">
        <v>41036</v>
      </c>
      <c r="Q10" s="92">
        <v>40979</v>
      </c>
      <c r="R10" s="92">
        <v>40972</v>
      </c>
      <c r="S10" s="92">
        <v>40964</v>
      </c>
      <c r="T10" s="153">
        <v>40957</v>
      </c>
      <c r="V10" s="39"/>
    </row>
    <row r="11" spans="1:22" s="6" customFormat="1" ht="12.75">
      <c r="A11" s="168"/>
      <c r="B11" s="168"/>
      <c r="C11" s="168"/>
      <c r="D11" s="168"/>
      <c r="E11" s="171"/>
      <c r="F11" s="172"/>
      <c r="G11" s="176">
        <v>1</v>
      </c>
      <c r="H11" s="176">
        <v>2</v>
      </c>
      <c r="I11" s="176">
        <v>3</v>
      </c>
      <c r="J11" s="8" t="s">
        <v>9</v>
      </c>
      <c r="K11" s="11" t="s">
        <v>10</v>
      </c>
      <c r="L11" s="10"/>
      <c r="M11" s="93" t="s">
        <v>335</v>
      </c>
      <c r="N11" s="93" t="s">
        <v>12</v>
      </c>
      <c r="O11" s="93" t="s">
        <v>213</v>
      </c>
      <c r="P11" s="93" t="s">
        <v>213</v>
      </c>
      <c r="Q11" s="93" t="s">
        <v>213</v>
      </c>
      <c r="R11" s="93" t="s">
        <v>11</v>
      </c>
      <c r="S11" s="93" t="s">
        <v>212</v>
      </c>
      <c r="T11" s="107" t="s">
        <v>392</v>
      </c>
      <c r="V11" s="42"/>
    </row>
    <row r="12" spans="1:22" s="6" customFormat="1" ht="12.75">
      <c r="A12" s="168"/>
      <c r="B12" s="168"/>
      <c r="C12" s="168"/>
      <c r="D12" s="168"/>
      <c r="E12" s="173"/>
      <c r="F12" s="174"/>
      <c r="G12" s="176"/>
      <c r="H12" s="176"/>
      <c r="I12" s="176"/>
      <c r="J12" s="15" t="s">
        <v>10</v>
      </c>
      <c r="K12" s="16" t="s">
        <v>13</v>
      </c>
      <c r="L12" s="17"/>
      <c r="M12" s="94" t="s">
        <v>217</v>
      </c>
      <c r="N12" s="94" t="s">
        <v>383</v>
      </c>
      <c r="O12" s="94" t="s">
        <v>216</v>
      </c>
      <c r="P12" s="94" t="s">
        <v>16</v>
      </c>
      <c r="Q12" s="94" t="s">
        <v>19</v>
      </c>
      <c r="R12" s="94" t="s">
        <v>338</v>
      </c>
      <c r="S12" s="94" t="s">
        <v>214</v>
      </c>
      <c r="T12" s="154" t="s">
        <v>18</v>
      </c>
      <c r="V12" s="45"/>
    </row>
    <row r="13" spans="1:249" s="3" customFormat="1" ht="12.75">
      <c r="A13" s="1"/>
      <c r="B13" s="2"/>
      <c r="C13" s="2"/>
      <c r="D13" s="2"/>
      <c r="L13" s="21"/>
      <c r="M13" s="104"/>
      <c r="N13" s="104"/>
      <c r="O13" s="147"/>
      <c r="P13" s="104"/>
      <c r="Q13" s="104"/>
      <c r="R13" s="104"/>
      <c r="S13" s="104"/>
      <c r="T13" s="104"/>
      <c r="V13" s="1"/>
      <c r="IN13"/>
      <c r="IO13"/>
    </row>
    <row r="14" spans="1:22" ht="12.75">
      <c r="A14" s="22">
        <f aca="true" t="shared" si="0" ref="A14:A53">A13+1</f>
        <v>1</v>
      </c>
      <c r="B14" s="23" t="s">
        <v>31</v>
      </c>
      <c r="C14" s="23">
        <v>787</v>
      </c>
      <c r="D14" s="23" t="s">
        <v>26</v>
      </c>
      <c r="E14" s="24" t="s">
        <v>556</v>
      </c>
      <c r="F14" s="24" t="e">
        <f>VLOOKUP(E14,Tab!$I$2:$J$255,2,TRUE)</f>
        <v>#N/A</v>
      </c>
      <c r="G14" s="25">
        <f aca="true" t="shared" si="1" ref="G14:G53">LARGE(M14:T14,1)</f>
        <v>552</v>
      </c>
      <c r="H14" s="25">
        <f aca="true" t="shared" si="2" ref="H14:H53">LARGE(M14:T14,2)</f>
        <v>551</v>
      </c>
      <c r="I14" s="25">
        <f aca="true" t="shared" si="3" ref="I14:I53">LARGE(M14:T14,3)</f>
        <v>551</v>
      </c>
      <c r="J14" s="26">
        <f aca="true" t="shared" si="4" ref="J14:J53">SUM(G14:I14)</f>
        <v>1654</v>
      </c>
      <c r="K14" s="27">
        <f aca="true" t="shared" si="5" ref="K14:K39">J14/3</f>
        <v>551.3333333333334</v>
      </c>
      <c r="L14" s="28"/>
      <c r="M14" s="106">
        <v>552</v>
      </c>
      <c r="N14" s="105">
        <v>551</v>
      </c>
      <c r="O14" s="105">
        <v>0</v>
      </c>
      <c r="P14" s="105">
        <v>545</v>
      </c>
      <c r="Q14" s="105">
        <v>537</v>
      </c>
      <c r="R14" s="119">
        <v>551</v>
      </c>
      <c r="S14" s="119">
        <v>0</v>
      </c>
      <c r="T14" s="105">
        <v>0</v>
      </c>
      <c r="V14" s="48"/>
    </row>
    <row r="15" spans="1:22" ht="12.75">
      <c r="A15" s="22">
        <f t="shared" si="0"/>
        <v>2</v>
      </c>
      <c r="B15" s="32" t="s">
        <v>372</v>
      </c>
      <c r="C15" s="33">
        <v>154</v>
      </c>
      <c r="D15" s="32" t="s">
        <v>20</v>
      </c>
      <c r="E15" s="24" t="s">
        <v>556</v>
      </c>
      <c r="F15" s="24" t="e">
        <f>VLOOKUP(E15,Tab!$I$2:$J$255,2,TRUE)</f>
        <v>#N/A</v>
      </c>
      <c r="G15" s="25">
        <f t="shared" si="1"/>
        <v>553</v>
      </c>
      <c r="H15" s="25">
        <f t="shared" si="2"/>
        <v>547</v>
      </c>
      <c r="I15" s="25">
        <f t="shared" si="3"/>
        <v>535</v>
      </c>
      <c r="J15" s="26">
        <f t="shared" si="4"/>
        <v>1635</v>
      </c>
      <c r="K15" s="27">
        <f t="shared" si="5"/>
        <v>545</v>
      </c>
      <c r="L15" s="28"/>
      <c r="M15" s="106">
        <v>553</v>
      </c>
      <c r="N15" s="105">
        <v>0</v>
      </c>
      <c r="O15" s="105">
        <v>0</v>
      </c>
      <c r="P15" s="105">
        <v>0</v>
      </c>
      <c r="Q15" s="105">
        <v>547</v>
      </c>
      <c r="R15" s="119">
        <v>535</v>
      </c>
      <c r="S15" s="119">
        <v>0</v>
      </c>
      <c r="T15" s="105">
        <v>0</v>
      </c>
      <c r="V15" s="48"/>
    </row>
    <row r="16" spans="1:22" ht="12.75">
      <c r="A16" s="22">
        <f t="shared" si="0"/>
        <v>3</v>
      </c>
      <c r="B16" s="32" t="s">
        <v>119</v>
      </c>
      <c r="C16" s="33">
        <v>362</v>
      </c>
      <c r="D16" s="32" t="s">
        <v>20</v>
      </c>
      <c r="E16" s="24" t="s">
        <v>556</v>
      </c>
      <c r="F16" s="24" t="e">
        <f>VLOOKUP(E16,Tab!$I$2:$J$255,2,TRUE)</f>
        <v>#N/A</v>
      </c>
      <c r="G16" s="25">
        <f t="shared" si="1"/>
        <v>544</v>
      </c>
      <c r="H16" s="25">
        <f t="shared" si="2"/>
        <v>542</v>
      </c>
      <c r="I16" s="25">
        <f t="shared" si="3"/>
        <v>531</v>
      </c>
      <c r="J16" s="26">
        <f t="shared" si="4"/>
        <v>1617</v>
      </c>
      <c r="K16" s="27">
        <f t="shared" si="5"/>
        <v>539</v>
      </c>
      <c r="L16" s="28"/>
      <c r="M16" s="106">
        <v>531</v>
      </c>
      <c r="N16" s="105">
        <v>544</v>
      </c>
      <c r="O16" s="105">
        <v>0</v>
      </c>
      <c r="P16" s="105">
        <v>0</v>
      </c>
      <c r="Q16" s="105">
        <v>542</v>
      </c>
      <c r="R16" s="119">
        <v>0</v>
      </c>
      <c r="S16" s="119">
        <v>0</v>
      </c>
      <c r="T16" s="105">
        <v>0</v>
      </c>
      <c r="V16" s="48"/>
    </row>
    <row r="17" spans="1:22" ht="12.75">
      <c r="A17" s="22">
        <f t="shared" si="0"/>
        <v>4</v>
      </c>
      <c r="B17" s="76" t="s">
        <v>492</v>
      </c>
      <c r="C17" s="31">
        <v>1671</v>
      </c>
      <c r="D17" s="76" t="s">
        <v>24</v>
      </c>
      <c r="E17" s="24" t="s">
        <v>556</v>
      </c>
      <c r="F17" s="24" t="e">
        <f>VLOOKUP(E17,Tab!$I$2:$J$255,2,TRUE)</f>
        <v>#N/A</v>
      </c>
      <c r="G17" s="25">
        <f t="shared" si="1"/>
        <v>541</v>
      </c>
      <c r="H17" s="25">
        <f t="shared" si="2"/>
        <v>528</v>
      </c>
      <c r="I17" s="25">
        <f t="shared" si="3"/>
        <v>523</v>
      </c>
      <c r="J17" s="26">
        <f t="shared" si="4"/>
        <v>1592</v>
      </c>
      <c r="K17" s="27">
        <f t="shared" si="5"/>
        <v>530.6666666666666</v>
      </c>
      <c r="L17" s="28"/>
      <c r="M17" s="106">
        <v>523</v>
      </c>
      <c r="N17" s="105">
        <v>541</v>
      </c>
      <c r="O17" s="105">
        <v>0</v>
      </c>
      <c r="P17" s="105">
        <v>528</v>
      </c>
      <c r="Q17" s="105">
        <v>0</v>
      </c>
      <c r="R17" s="119">
        <v>0</v>
      </c>
      <c r="S17" s="119">
        <v>0</v>
      </c>
      <c r="T17" s="105">
        <v>0</v>
      </c>
      <c r="V17" s="48"/>
    </row>
    <row r="18" spans="1:22" ht="12.75">
      <c r="A18" s="22">
        <f t="shared" si="0"/>
        <v>5</v>
      </c>
      <c r="B18" s="31" t="s">
        <v>277</v>
      </c>
      <c r="C18" s="31">
        <v>1873</v>
      </c>
      <c r="D18" s="31" t="s">
        <v>26</v>
      </c>
      <c r="E18" s="24" t="s">
        <v>556</v>
      </c>
      <c r="F18" s="24" t="e">
        <f>VLOOKUP(E18,Tab!$I$2:$J$255,2,TRUE)</f>
        <v>#N/A</v>
      </c>
      <c r="G18" s="25">
        <f t="shared" si="1"/>
        <v>535</v>
      </c>
      <c r="H18" s="25">
        <f t="shared" si="2"/>
        <v>528</v>
      </c>
      <c r="I18" s="25">
        <f t="shared" si="3"/>
        <v>516</v>
      </c>
      <c r="J18" s="26">
        <f t="shared" si="4"/>
        <v>1579</v>
      </c>
      <c r="K18" s="27">
        <f t="shared" si="5"/>
        <v>526.3333333333334</v>
      </c>
      <c r="L18" s="28"/>
      <c r="M18" s="106">
        <v>497</v>
      </c>
      <c r="N18" s="105">
        <v>516</v>
      </c>
      <c r="O18" s="105">
        <v>0</v>
      </c>
      <c r="P18" s="105">
        <v>535</v>
      </c>
      <c r="Q18" s="105">
        <v>528</v>
      </c>
      <c r="R18" s="119">
        <v>0</v>
      </c>
      <c r="S18" s="119">
        <v>0</v>
      </c>
      <c r="T18" s="105">
        <v>0</v>
      </c>
      <c r="V18" s="48"/>
    </row>
    <row r="19" spans="1:22" ht="12.75">
      <c r="A19" s="22">
        <f t="shared" si="0"/>
        <v>6</v>
      </c>
      <c r="B19" s="31" t="s">
        <v>52</v>
      </c>
      <c r="C19" s="31">
        <v>6463</v>
      </c>
      <c r="D19" s="76" t="s">
        <v>56</v>
      </c>
      <c r="E19" s="24" t="s">
        <v>556</v>
      </c>
      <c r="F19" s="24" t="e">
        <f>VLOOKUP(E19,Tab!$I$2:$J$255,2,TRUE)</f>
        <v>#N/A</v>
      </c>
      <c r="G19" s="25">
        <f t="shared" si="1"/>
        <v>535</v>
      </c>
      <c r="H19" s="25">
        <f t="shared" si="2"/>
        <v>523</v>
      </c>
      <c r="I19" s="25">
        <f t="shared" si="3"/>
        <v>511</v>
      </c>
      <c r="J19" s="26">
        <f t="shared" si="4"/>
        <v>1569</v>
      </c>
      <c r="K19" s="27">
        <f t="shared" si="5"/>
        <v>523</v>
      </c>
      <c r="L19" s="28"/>
      <c r="M19" s="106">
        <v>535</v>
      </c>
      <c r="N19" s="105">
        <v>511</v>
      </c>
      <c r="O19" s="105">
        <v>0</v>
      </c>
      <c r="P19" s="105">
        <v>0</v>
      </c>
      <c r="Q19" s="105">
        <v>523</v>
      </c>
      <c r="R19" s="119">
        <v>510</v>
      </c>
      <c r="S19" s="119">
        <v>0</v>
      </c>
      <c r="T19" s="105">
        <v>0</v>
      </c>
      <c r="V19" s="48"/>
    </row>
    <row r="20" spans="1:22" ht="12.75">
      <c r="A20" s="22">
        <f t="shared" si="0"/>
        <v>7</v>
      </c>
      <c r="B20" s="32" t="s">
        <v>384</v>
      </c>
      <c r="C20" s="33">
        <v>3268</v>
      </c>
      <c r="D20" s="32" t="s">
        <v>17</v>
      </c>
      <c r="E20" s="24" t="s">
        <v>556</v>
      </c>
      <c r="F20" s="24" t="e">
        <f>VLOOKUP(E20,Tab!$I$2:$J$255,2,TRUE)</f>
        <v>#N/A</v>
      </c>
      <c r="G20" s="25">
        <f t="shared" si="1"/>
        <v>474</v>
      </c>
      <c r="H20" s="25">
        <f t="shared" si="2"/>
        <v>466</v>
      </c>
      <c r="I20" s="25">
        <f t="shared" si="3"/>
        <v>435</v>
      </c>
      <c r="J20" s="26">
        <f t="shared" si="4"/>
        <v>1375</v>
      </c>
      <c r="K20" s="27">
        <f t="shared" si="5"/>
        <v>458.3333333333333</v>
      </c>
      <c r="L20" s="28"/>
      <c r="M20" s="106">
        <v>428</v>
      </c>
      <c r="N20" s="105">
        <v>435</v>
      </c>
      <c r="O20" s="105">
        <v>0</v>
      </c>
      <c r="P20" s="105">
        <v>0</v>
      </c>
      <c r="Q20" s="105">
        <v>466</v>
      </c>
      <c r="R20" s="119">
        <v>474</v>
      </c>
      <c r="S20" s="119">
        <v>0</v>
      </c>
      <c r="T20" s="105">
        <v>0</v>
      </c>
      <c r="V20" s="48"/>
    </row>
    <row r="21" spans="1:22" ht="12.75">
      <c r="A21" s="22">
        <f t="shared" si="0"/>
        <v>8</v>
      </c>
      <c r="B21" s="79" t="s">
        <v>367</v>
      </c>
      <c r="C21" s="23">
        <v>10772</v>
      </c>
      <c r="D21" s="79" t="s">
        <v>36</v>
      </c>
      <c r="E21" s="24" t="s">
        <v>556</v>
      </c>
      <c r="F21" s="24" t="e">
        <f>VLOOKUP(E21,Tab!$I$2:$J$255,2,TRUE)</f>
        <v>#N/A</v>
      </c>
      <c r="G21" s="25">
        <f t="shared" si="1"/>
        <v>466</v>
      </c>
      <c r="H21" s="25">
        <f t="shared" si="2"/>
        <v>430</v>
      </c>
      <c r="I21" s="25">
        <f t="shared" si="3"/>
        <v>378</v>
      </c>
      <c r="J21" s="26">
        <f t="shared" si="4"/>
        <v>1274</v>
      </c>
      <c r="K21" s="27">
        <f t="shared" si="5"/>
        <v>424.6666666666667</v>
      </c>
      <c r="L21" s="28"/>
      <c r="M21" s="106">
        <v>0</v>
      </c>
      <c r="N21" s="105">
        <v>430</v>
      </c>
      <c r="O21" s="105">
        <v>0</v>
      </c>
      <c r="P21" s="105">
        <v>0</v>
      </c>
      <c r="Q21" s="105">
        <v>466</v>
      </c>
      <c r="R21" s="119">
        <v>378</v>
      </c>
      <c r="S21" s="119">
        <v>0</v>
      </c>
      <c r="T21" s="105">
        <v>0</v>
      </c>
      <c r="V21" s="48"/>
    </row>
    <row r="22" spans="1:22" ht="12.75">
      <c r="A22" s="22">
        <f t="shared" si="0"/>
        <v>9</v>
      </c>
      <c r="B22" s="32" t="s">
        <v>258</v>
      </c>
      <c r="C22" s="33">
        <v>7910</v>
      </c>
      <c r="D22" s="32" t="s">
        <v>49</v>
      </c>
      <c r="E22" s="24" t="s">
        <v>556</v>
      </c>
      <c r="F22" s="24" t="e">
        <f>VLOOKUP(E22,Tab!$I$2:$J$255,2,TRUE)</f>
        <v>#N/A</v>
      </c>
      <c r="G22" s="25">
        <f t="shared" si="1"/>
        <v>432</v>
      </c>
      <c r="H22" s="25">
        <f t="shared" si="2"/>
        <v>424</v>
      </c>
      <c r="I22" s="25">
        <f t="shared" si="3"/>
        <v>335</v>
      </c>
      <c r="J22" s="26">
        <f t="shared" si="4"/>
        <v>1191</v>
      </c>
      <c r="K22" s="27">
        <f t="shared" si="5"/>
        <v>397</v>
      </c>
      <c r="L22" s="28"/>
      <c r="M22" s="106">
        <v>432</v>
      </c>
      <c r="N22" s="105">
        <v>308</v>
      </c>
      <c r="O22" s="105">
        <v>0</v>
      </c>
      <c r="P22" s="105">
        <v>0</v>
      </c>
      <c r="Q22" s="105">
        <v>424</v>
      </c>
      <c r="R22" s="119">
        <v>335</v>
      </c>
      <c r="S22" s="119">
        <v>0</v>
      </c>
      <c r="T22" s="105">
        <v>0</v>
      </c>
      <c r="V22" s="48"/>
    </row>
    <row r="23" spans="1:22" ht="12.75">
      <c r="A23" s="22">
        <f t="shared" si="0"/>
        <v>10</v>
      </c>
      <c r="B23" s="32" t="s">
        <v>253</v>
      </c>
      <c r="C23" s="33">
        <v>10370</v>
      </c>
      <c r="D23" s="32" t="s">
        <v>36</v>
      </c>
      <c r="E23" s="24" t="s">
        <v>556</v>
      </c>
      <c r="F23" s="24" t="e">
        <f>VLOOKUP(E23,Tab!$I$2:$J$255,2,TRUE)</f>
        <v>#N/A</v>
      </c>
      <c r="G23" s="25">
        <f t="shared" si="1"/>
        <v>437</v>
      </c>
      <c r="H23" s="25">
        <f t="shared" si="2"/>
        <v>431</v>
      </c>
      <c r="I23" s="25">
        <f t="shared" si="3"/>
        <v>200</v>
      </c>
      <c r="J23" s="26">
        <f t="shared" si="4"/>
        <v>1068</v>
      </c>
      <c r="K23" s="27">
        <f t="shared" si="5"/>
        <v>356</v>
      </c>
      <c r="L23" s="28"/>
      <c r="M23" s="106">
        <v>0</v>
      </c>
      <c r="N23" s="105">
        <v>431</v>
      </c>
      <c r="O23" s="105">
        <v>0</v>
      </c>
      <c r="P23" s="105">
        <v>0</v>
      </c>
      <c r="Q23" s="105">
        <v>437</v>
      </c>
      <c r="R23" s="119">
        <v>200</v>
      </c>
      <c r="S23" s="119">
        <v>0</v>
      </c>
      <c r="T23" s="105">
        <v>0</v>
      </c>
      <c r="V23" s="48"/>
    </row>
    <row r="24" spans="1:22" ht="12.75">
      <c r="A24" s="22">
        <f t="shared" si="0"/>
        <v>11</v>
      </c>
      <c r="B24" s="32" t="s">
        <v>254</v>
      </c>
      <c r="C24" s="33">
        <v>10362</v>
      </c>
      <c r="D24" s="32" t="s">
        <v>118</v>
      </c>
      <c r="E24" s="24" t="s">
        <v>556</v>
      </c>
      <c r="F24" s="24" t="e">
        <f>VLOOKUP(E24,Tab!$I$2:$J$255,2,TRUE)</f>
        <v>#N/A</v>
      </c>
      <c r="G24" s="25">
        <f t="shared" si="1"/>
        <v>477</v>
      </c>
      <c r="H24" s="25">
        <f t="shared" si="2"/>
        <v>463</v>
      </c>
      <c r="I24" s="25">
        <f t="shared" si="3"/>
        <v>0</v>
      </c>
      <c r="J24" s="26">
        <f t="shared" si="4"/>
        <v>940</v>
      </c>
      <c r="K24" s="27">
        <f t="shared" si="5"/>
        <v>313.3333333333333</v>
      </c>
      <c r="L24" s="28"/>
      <c r="M24" s="106">
        <v>477</v>
      </c>
      <c r="N24" s="105">
        <v>0</v>
      </c>
      <c r="O24" s="105">
        <v>463</v>
      </c>
      <c r="P24" s="105">
        <v>0</v>
      </c>
      <c r="Q24" s="105">
        <v>0</v>
      </c>
      <c r="R24" s="119">
        <v>0</v>
      </c>
      <c r="S24" s="119">
        <v>0</v>
      </c>
      <c r="T24" s="105">
        <v>0</v>
      </c>
      <c r="V24" s="48"/>
    </row>
    <row r="25" spans="1:22" ht="12.75">
      <c r="A25" s="22">
        <f t="shared" si="0"/>
        <v>12</v>
      </c>
      <c r="B25" s="31" t="s">
        <v>127</v>
      </c>
      <c r="C25" s="31">
        <v>10</v>
      </c>
      <c r="D25" s="31" t="s">
        <v>36</v>
      </c>
      <c r="E25" s="24" t="s">
        <v>556</v>
      </c>
      <c r="F25" s="24" t="e">
        <f>VLOOKUP(E25,Tab!$I$2:$J$255,2,TRUE)</f>
        <v>#N/A</v>
      </c>
      <c r="G25" s="25">
        <f t="shared" si="1"/>
        <v>447</v>
      </c>
      <c r="H25" s="25">
        <f t="shared" si="2"/>
        <v>355</v>
      </c>
      <c r="I25" s="25">
        <f t="shared" si="3"/>
        <v>0</v>
      </c>
      <c r="J25" s="26">
        <f t="shared" si="4"/>
        <v>802</v>
      </c>
      <c r="K25" s="27">
        <f t="shared" si="5"/>
        <v>267.3333333333333</v>
      </c>
      <c r="L25" s="28"/>
      <c r="M25" s="106">
        <v>0</v>
      </c>
      <c r="N25" s="105">
        <v>0</v>
      </c>
      <c r="O25" s="105">
        <v>0</v>
      </c>
      <c r="P25" s="105">
        <v>0</v>
      </c>
      <c r="Q25" s="105">
        <v>355</v>
      </c>
      <c r="R25" s="119">
        <v>447</v>
      </c>
      <c r="S25" s="119">
        <v>0</v>
      </c>
      <c r="T25" s="105">
        <v>0</v>
      </c>
      <c r="V25" s="48"/>
    </row>
    <row r="26" spans="1:22" ht="12.75">
      <c r="A26" s="22">
        <f t="shared" si="0"/>
        <v>13</v>
      </c>
      <c r="B26" s="32" t="s">
        <v>41</v>
      </c>
      <c r="C26" s="33">
        <v>2090</v>
      </c>
      <c r="D26" s="32" t="s">
        <v>20</v>
      </c>
      <c r="E26" s="24" t="s">
        <v>556</v>
      </c>
      <c r="F26" s="24" t="e">
        <f>VLOOKUP(E26,Tab!$I$2:$J$255,2,TRUE)</f>
        <v>#N/A</v>
      </c>
      <c r="G26" s="25">
        <f t="shared" si="1"/>
        <v>536</v>
      </c>
      <c r="H26" s="25">
        <f t="shared" si="2"/>
        <v>261</v>
      </c>
      <c r="I26" s="25">
        <f t="shared" si="3"/>
        <v>0</v>
      </c>
      <c r="J26" s="26">
        <f t="shared" si="4"/>
        <v>797</v>
      </c>
      <c r="K26" s="27">
        <f t="shared" si="5"/>
        <v>265.6666666666667</v>
      </c>
      <c r="L26" s="28"/>
      <c r="M26" s="106">
        <v>536</v>
      </c>
      <c r="N26" s="105">
        <v>0</v>
      </c>
      <c r="O26" s="105">
        <v>0</v>
      </c>
      <c r="P26" s="105">
        <v>0</v>
      </c>
      <c r="Q26" s="105">
        <v>261</v>
      </c>
      <c r="R26" s="119">
        <v>0</v>
      </c>
      <c r="S26" s="119">
        <v>0</v>
      </c>
      <c r="T26" s="105">
        <v>0</v>
      </c>
      <c r="V26" s="48"/>
    </row>
    <row r="27" spans="1:22" ht="12.75">
      <c r="A27" s="22">
        <f t="shared" si="0"/>
        <v>14</v>
      </c>
      <c r="B27" s="32" t="s">
        <v>53</v>
      </c>
      <c r="C27" s="33">
        <v>10928</v>
      </c>
      <c r="D27" s="32" t="s">
        <v>20</v>
      </c>
      <c r="E27" s="24" t="s">
        <v>556</v>
      </c>
      <c r="F27" s="24" t="e">
        <f>VLOOKUP(E27,Tab!$I$2:$J$255,2,TRUE)</f>
        <v>#N/A</v>
      </c>
      <c r="G27" s="25">
        <f t="shared" si="1"/>
        <v>440</v>
      </c>
      <c r="H27" s="25">
        <f t="shared" si="2"/>
        <v>346</v>
      </c>
      <c r="I27" s="25">
        <f t="shared" si="3"/>
        <v>0</v>
      </c>
      <c r="J27" s="26">
        <f t="shared" si="4"/>
        <v>786</v>
      </c>
      <c r="K27" s="27">
        <f t="shared" si="5"/>
        <v>262</v>
      </c>
      <c r="L27" s="28"/>
      <c r="M27" s="106">
        <v>0</v>
      </c>
      <c r="N27" s="105">
        <v>0</v>
      </c>
      <c r="O27" s="105">
        <v>0</v>
      </c>
      <c r="P27" s="105">
        <v>0</v>
      </c>
      <c r="Q27" s="105">
        <v>440</v>
      </c>
      <c r="R27" s="119">
        <v>346</v>
      </c>
      <c r="S27" s="119">
        <v>0</v>
      </c>
      <c r="T27" s="105">
        <v>0</v>
      </c>
      <c r="V27" s="48"/>
    </row>
    <row r="28" spans="1:22" ht="12.75">
      <c r="A28" s="22">
        <f t="shared" si="0"/>
        <v>15</v>
      </c>
      <c r="B28" s="76" t="s">
        <v>176</v>
      </c>
      <c r="C28" s="31">
        <v>1101</v>
      </c>
      <c r="D28" s="76" t="s">
        <v>36</v>
      </c>
      <c r="E28" s="24" t="s">
        <v>556</v>
      </c>
      <c r="F28" s="24" t="e">
        <f>VLOOKUP(E28,Tab!$I$2:$J$255,2,TRUE)</f>
        <v>#N/A</v>
      </c>
      <c r="G28" s="25">
        <f t="shared" si="1"/>
        <v>541</v>
      </c>
      <c r="H28" s="25">
        <f t="shared" si="2"/>
        <v>171</v>
      </c>
      <c r="I28" s="25">
        <f t="shared" si="3"/>
        <v>0</v>
      </c>
      <c r="J28" s="26">
        <f t="shared" si="4"/>
        <v>712</v>
      </c>
      <c r="K28" s="27">
        <f t="shared" si="5"/>
        <v>237.33333333333334</v>
      </c>
      <c r="L28" s="28"/>
      <c r="M28" s="106">
        <v>0</v>
      </c>
      <c r="N28" s="105">
        <v>541</v>
      </c>
      <c r="O28" s="105">
        <v>0</v>
      </c>
      <c r="P28" s="105">
        <v>0</v>
      </c>
      <c r="Q28" s="105">
        <v>171</v>
      </c>
      <c r="R28" s="119">
        <v>0</v>
      </c>
      <c r="S28" s="119">
        <v>0</v>
      </c>
      <c r="T28" s="105">
        <v>0</v>
      </c>
      <c r="V28" s="48"/>
    </row>
    <row r="29" spans="1:22" ht="12.75">
      <c r="A29" s="22">
        <f t="shared" si="0"/>
        <v>16</v>
      </c>
      <c r="B29" s="23" t="s">
        <v>278</v>
      </c>
      <c r="C29" s="23">
        <v>602</v>
      </c>
      <c r="D29" s="79" t="s">
        <v>26</v>
      </c>
      <c r="E29" s="24" t="s">
        <v>556</v>
      </c>
      <c r="F29" s="24" t="e">
        <f>VLOOKUP(E29,Tab!$I$2:$J$255,2,TRUE)</f>
        <v>#N/A</v>
      </c>
      <c r="G29" s="25">
        <f t="shared" si="1"/>
        <v>551</v>
      </c>
      <c r="H29" s="25">
        <f t="shared" si="2"/>
        <v>0</v>
      </c>
      <c r="I29" s="25">
        <f t="shared" si="3"/>
        <v>0</v>
      </c>
      <c r="J29" s="26">
        <f t="shared" si="4"/>
        <v>551</v>
      </c>
      <c r="K29" s="27">
        <f t="shared" si="5"/>
        <v>183.66666666666666</v>
      </c>
      <c r="L29" s="28"/>
      <c r="M29" s="106">
        <v>551</v>
      </c>
      <c r="N29" s="105">
        <v>0</v>
      </c>
      <c r="O29" s="105">
        <v>0</v>
      </c>
      <c r="P29" s="105">
        <v>0</v>
      </c>
      <c r="Q29" s="105">
        <v>0</v>
      </c>
      <c r="R29" s="119">
        <v>0</v>
      </c>
      <c r="S29" s="119">
        <v>0</v>
      </c>
      <c r="T29" s="105">
        <v>0</v>
      </c>
      <c r="V29" s="48"/>
    </row>
    <row r="30" spans="1:22" ht="12.75">
      <c r="A30" s="22">
        <f t="shared" si="0"/>
        <v>17</v>
      </c>
      <c r="B30" s="32" t="s">
        <v>85</v>
      </c>
      <c r="C30" s="33">
        <v>3526</v>
      </c>
      <c r="D30" s="32" t="s">
        <v>86</v>
      </c>
      <c r="E30" s="24" t="s">
        <v>556</v>
      </c>
      <c r="F30" s="24" t="e">
        <f>VLOOKUP(E30,Tab!$I$2:$J$255,2,TRUE)</f>
        <v>#N/A</v>
      </c>
      <c r="G30" s="25">
        <f t="shared" si="1"/>
        <v>533</v>
      </c>
      <c r="H30" s="25">
        <f t="shared" si="2"/>
        <v>0</v>
      </c>
      <c r="I30" s="25">
        <f t="shared" si="3"/>
        <v>0</v>
      </c>
      <c r="J30" s="26">
        <f t="shared" si="4"/>
        <v>533</v>
      </c>
      <c r="K30" s="27">
        <f t="shared" si="5"/>
        <v>177.66666666666666</v>
      </c>
      <c r="L30" s="28"/>
      <c r="M30" s="106">
        <v>0</v>
      </c>
      <c r="N30" s="105">
        <v>0</v>
      </c>
      <c r="O30" s="105">
        <v>0</v>
      </c>
      <c r="P30" s="105">
        <v>0</v>
      </c>
      <c r="Q30" s="105">
        <v>0</v>
      </c>
      <c r="R30" s="119">
        <v>0</v>
      </c>
      <c r="S30" s="119">
        <v>533</v>
      </c>
      <c r="T30" s="105">
        <v>0</v>
      </c>
      <c r="V30" s="48"/>
    </row>
    <row r="31" spans="1:22" ht="12.75">
      <c r="A31" s="22">
        <f t="shared" si="0"/>
        <v>18</v>
      </c>
      <c r="B31" s="32" t="s">
        <v>117</v>
      </c>
      <c r="C31" s="33">
        <v>2483</v>
      </c>
      <c r="D31" s="32" t="s">
        <v>118</v>
      </c>
      <c r="E31" s="24" t="s">
        <v>556</v>
      </c>
      <c r="F31" s="24" t="e">
        <f>VLOOKUP(E31,Tab!$I$2:$J$255,2,TRUE)</f>
        <v>#N/A</v>
      </c>
      <c r="G31" s="25">
        <f t="shared" si="1"/>
        <v>518</v>
      </c>
      <c r="H31" s="25">
        <f t="shared" si="2"/>
        <v>0</v>
      </c>
      <c r="I31" s="25">
        <f t="shared" si="3"/>
        <v>0</v>
      </c>
      <c r="J31" s="26">
        <f t="shared" si="4"/>
        <v>518</v>
      </c>
      <c r="K31" s="27">
        <f t="shared" si="5"/>
        <v>172.66666666666666</v>
      </c>
      <c r="L31" s="28"/>
      <c r="M31" s="106">
        <v>0</v>
      </c>
      <c r="N31" s="105">
        <v>0</v>
      </c>
      <c r="O31" s="105">
        <v>518</v>
      </c>
      <c r="P31" s="105">
        <v>0</v>
      </c>
      <c r="Q31" s="105">
        <v>0</v>
      </c>
      <c r="R31" s="119">
        <v>0</v>
      </c>
      <c r="S31" s="119">
        <v>0</v>
      </c>
      <c r="T31" s="105">
        <v>0</v>
      </c>
      <c r="V31" s="48"/>
    </row>
    <row r="32" spans="1:22" ht="12.75">
      <c r="A32" s="22">
        <f t="shared" si="0"/>
        <v>19</v>
      </c>
      <c r="B32" s="32" t="s">
        <v>247</v>
      </c>
      <c r="C32" s="103">
        <v>6351</v>
      </c>
      <c r="D32" s="32" t="s">
        <v>74</v>
      </c>
      <c r="E32" s="24" t="s">
        <v>556</v>
      </c>
      <c r="F32" s="120" t="e">
        <f>VLOOKUP(E32,Tab!$I$2:$J$255,2,TRUE)</f>
        <v>#N/A</v>
      </c>
      <c r="G32" s="25">
        <f t="shared" si="1"/>
        <v>502</v>
      </c>
      <c r="H32" s="25">
        <f t="shared" si="2"/>
        <v>0</v>
      </c>
      <c r="I32" s="25">
        <f t="shared" si="3"/>
        <v>0</v>
      </c>
      <c r="J32" s="26">
        <f t="shared" si="4"/>
        <v>502</v>
      </c>
      <c r="K32" s="121">
        <f t="shared" si="5"/>
        <v>167.33333333333334</v>
      </c>
      <c r="L32" s="122"/>
      <c r="M32" s="106">
        <v>0</v>
      </c>
      <c r="N32" s="105">
        <v>0</v>
      </c>
      <c r="O32" s="105">
        <v>0</v>
      </c>
      <c r="P32" s="105">
        <v>0</v>
      </c>
      <c r="Q32" s="105">
        <v>0</v>
      </c>
      <c r="R32" s="119">
        <v>0</v>
      </c>
      <c r="S32" s="119">
        <v>0</v>
      </c>
      <c r="T32" s="105">
        <v>502</v>
      </c>
      <c r="V32" s="48"/>
    </row>
    <row r="33" spans="1:22" ht="12.75">
      <c r="A33" s="22">
        <f t="shared" si="0"/>
        <v>20</v>
      </c>
      <c r="B33" s="32" t="s">
        <v>441</v>
      </c>
      <c r="C33" s="103">
        <v>2262</v>
      </c>
      <c r="D33" s="32" t="s">
        <v>74</v>
      </c>
      <c r="E33" s="24" t="s">
        <v>556</v>
      </c>
      <c r="F33" s="120" t="e">
        <f>VLOOKUP(E33,Tab!$I$2:$J$255,2,TRUE)</f>
        <v>#N/A</v>
      </c>
      <c r="G33" s="25">
        <f t="shared" si="1"/>
        <v>497</v>
      </c>
      <c r="H33" s="25">
        <f t="shared" si="2"/>
        <v>0</v>
      </c>
      <c r="I33" s="25">
        <f t="shared" si="3"/>
        <v>0</v>
      </c>
      <c r="J33" s="26">
        <f t="shared" si="4"/>
        <v>497</v>
      </c>
      <c r="K33" s="121">
        <f t="shared" si="5"/>
        <v>165.66666666666666</v>
      </c>
      <c r="L33" s="122"/>
      <c r="M33" s="106">
        <v>0</v>
      </c>
      <c r="N33" s="105">
        <v>0</v>
      </c>
      <c r="O33" s="105">
        <v>0</v>
      </c>
      <c r="P33" s="105">
        <v>0</v>
      </c>
      <c r="Q33" s="105">
        <v>0</v>
      </c>
      <c r="R33" s="119">
        <v>0</v>
      </c>
      <c r="S33" s="119">
        <v>0</v>
      </c>
      <c r="T33" s="105">
        <v>497</v>
      </c>
      <c r="V33" s="48"/>
    </row>
    <row r="34" spans="1:22" ht="12.75">
      <c r="A34" s="22">
        <f t="shared" si="0"/>
        <v>21</v>
      </c>
      <c r="B34" s="32" t="s">
        <v>361</v>
      </c>
      <c r="C34" s="33">
        <v>546</v>
      </c>
      <c r="D34" s="32" t="s">
        <v>86</v>
      </c>
      <c r="E34" s="24" t="s">
        <v>556</v>
      </c>
      <c r="F34" s="24" t="e">
        <f>VLOOKUP(E34,Tab!$I$2:$J$255,2,TRUE)</f>
        <v>#N/A</v>
      </c>
      <c r="G34" s="25">
        <f t="shared" si="1"/>
        <v>493</v>
      </c>
      <c r="H34" s="25">
        <f t="shared" si="2"/>
        <v>0</v>
      </c>
      <c r="I34" s="25">
        <f t="shared" si="3"/>
        <v>0</v>
      </c>
      <c r="J34" s="26">
        <f t="shared" si="4"/>
        <v>493</v>
      </c>
      <c r="K34" s="27">
        <f t="shared" si="5"/>
        <v>164.33333333333334</v>
      </c>
      <c r="L34" s="28"/>
      <c r="M34" s="106">
        <v>0</v>
      </c>
      <c r="N34" s="105">
        <v>0</v>
      </c>
      <c r="O34" s="105">
        <v>0</v>
      </c>
      <c r="P34" s="105">
        <v>0</v>
      </c>
      <c r="Q34" s="105">
        <v>0</v>
      </c>
      <c r="R34" s="119">
        <v>0</v>
      </c>
      <c r="S34" s="119">
        <v>493</v>
      </c>
      <c r="T34" s="105">
        <v>0</v>
      </c>
      <c r="V34" s="48"/>
    </row>
    <row r="35" spans="1:22" ht="12.75">
      <c r="A35" s="22">
        <f t="shared" si="0"/>
        <v>22</v>
      </c>
      <c r="B35" s="31" t="s">
        <v>130</v>
      </c>
      <c r="C35" s="31">
        <v>62</v>
      </c>
      <c r="D35" s="31" t="s">
        <v>36</v>
      </c>
      <c r="E35" s="24" t="s">
        <v>556</v>
      </c>
      <c r="F35" s="24" t="e">
        <f>VLOOKUP(E35,Tab!$I$2:$J$255,2,TRUE)</f>
        <v>#N/A</v>
      </c>
      <c r="G35" s="25">
        <f t="shared" si="1"/>
        <v>487</v>
      </c>
      <c r="H35" s="25">
        <f t="shared" si="2"/>
        <v>0</v>
      </c>
      <c r="I35" s="25">
        <f t="shared" si="3"/>
        <v>0</v>
      </c>
      <c r="J35" s="26">
        <f t="shared" si="4"/>
        <v>487</v>
      </c>
      <c r="K35" s="27">
        <f t="shared" si="5"/>
        <v>162.33333333333334</v>
      </c>
      <c r="L35" s="28"/>
      <c r="M35" s="106">
        <v>0</v>
      </c>
      <c r="N35" s="105">
        <v>0</v>
      </c>
      <c r="O35" s="105">
        <v>0</v>
      </c>
      <c r="P35" s="105">
        <v>0</v>
      </c>
      <c r="Q35" s="105">
        <v>487</v>
      </c>
      <c r="R35" s="119">
        <v>0</v>
      </c>
      <c r="S35" s="119">
        <v>0</v>
      </c>
      <c r="T35" s="105">
        <v>0</v>
      </c>
      <c r="V35" s="48"/>
    </row>
    <row r="36" spans="1:22" ht="12.75">
      <c r="A36" s="22">
        <f t="shared" si="0"/>
        <v>23</v>
      </c>
      <c r="B36" s="32" t="s">
        <v>96</v>
      </c>
      <c r="C36" s="33">
        <v>5579</v>
      </c>
      <c r="D36" s="32" t="s">
        <v>86</v>
      </c>
      <c r="E36" s="24" t="s">
        <v>556</v>
      </c>
      <c r="F36" s="24" t="e">
        <f>VLOOKUP(E36,Tab!$I$2:$J$255,2,TRUE)</f>
        <v>#N/A</v>
      </c>
      <c r="G36" s="25">
        <f t="shared" si="1"/>
        <v>460</v>
      </c>
      <c r="H36" s="25">
        <f t="shared" si="2"/>
        <v>0</v>
      </c>
      <c r="I36" s="25">
        <f t="shared" si="3"/>
        <v>0</v>
      </c>
      <c r="J36" s="26">
        <f t="shared" si="4"/>
        <v>460</v>
      </c>
      <c r="K36" s="27">
        <f t="shared" si="5"/>
        <v>153.33333333333334</v>
      </c>
      <c r="L36" s="28"/>
      <c r="M36" s="106">
        <v>0</v>
      </c>
      <c r="N36" s="105">
        <v>0</v>
      </c>
      <c r="O36" s="105">
        <v>0</v>
      </c>
      <c r="P36" s="105">
        <v>0</v>
      </c>
      <c r="Q36" s="105">
        <v>0</v>
      </c>
      <c r="R36" s="119">
        <v>0</v>
      </c>
      <c r="S36" s="119">
        <v>460</v>
      </c>
      <c r="T36" s="105">
        <v>0</v>
      </c>
      <c r="V36" s="48"/>
    </row>
    <row r="37" spans="1:22" ht="12.75">
      <c r="A37" s="22">
        <f t="shared" si="0"/>
        <v>24</v>
      </c>
      <c r="B37" s="31" t="s">
        <v>231</v>
      </c>
      <c r="C37" s="31">
        <v>1130</v>
      </c>
      <c r="D37" s="31" t="s">
        <v>86</v>
      </c>
      <c r="E37" s="24" t="s">
        <v>556</v>
      </c>
      <c r="F37" s="24" t="e">
        <f>VLOOKUP(E37,Tab!$I$2:$J$255,2,TRUE)</f>
        <v>#N/A</v>
      </c>
      <c r="G37" s="25">
        <f t="shared" si="1"/>
        <v>455</v>
      </c>
      <c r="H37" s="25">
        <f t="shared" si="2"/>
        <v>0</v>
      </c>
      <c r="I37" s="25">
        <f t="shared" si="3"/>
        <v>0</v>
      </c>
      <c r="J37" s="26">
        <f t="shared" si="4"/>
        <v>455</v>
      </c>
      <c r="K37" s="27">
        <f t="shared" si="5"/>
        <v>151.66666666666666</v>
      </c>
      <c r="L37" s="28"/>
      <c r="M37" s="106">
        <v>0</v>
      </c>
      <c r="N37" s="105">
        <v>0</v>
      </c>
      <c r="O37" s="105">
        <v>0</v>
      </c>
      <c r="P37" s="105">
        <v>0</v>
      </c>
      <c r="Q37" s="105">
        <v>0</v>
      </c>
      <c r="R37" s="119">
        <v>0</v>
      </c>
      <c r="S37" s="119">
        <v>455</v>
      </c>
      <c r="T37" s="105">
        <v>0</v>
      </c>
      <c r="V37" s="48"/>
    </row>
    <row r="38" spans="1:22" ht="12.75">
      <c r="A38" s="22">
        <f t="shared" si="0"/>
        <v>25</v>
      </c>
      <c r="B38" s="32" t="s">
        <v>149</v>
      </c>
      <c r="C38" s="103">
        <v>3617</v>
      </c>
      <c r="D38" s="32" t="s">
        <v>74</v>
      </c>
      <c r="E38" s="24" t="s">
        <v>556</v>
      </c>
      <c r="F38" s="120" t="e">
        <f>VLOOKUP(E38,Tab!$I$2:$J$255,2,TRUE)</f>
        <v>#N/A</v>
      </c>
      <c r="G38" s="25">
        <f t="shared" si="1"/>
        <v>448</v>
      </c>
      <c r="H38" s="25">
        <f t="shared" si="2"/>
        <v>0</v>
      </c>
      <c r="I38" s="25">
        <f t="shared" si="3"/>
        <v>0</v>
      </c>
      <c r="J38" s="26">
        <f t="shared" si="4"/>
        <v>448</v>
      </c>
      <c r="K38" s="121">
        <f t="shared" si="5"/>
        <v>149.33333333333334</v>
      </c>
      <c r="L38" s="122"/>
      <c r="M38" s="106">
        <v>0</v>
      </c>
      <c r="N38" s="105">
        <v>0</v>
      </c>
      <c r="O38" s="105">
        <v>0</v>
      </c>
      <c r="P38" s="105">
        <v>0</v>
      </c>
      <c r="Q38" s="105">
        <v>0</v>
      </c>
      <c r="R38" s="119">
        <v>0</v>
      </c>
      <c r="S38" s="119">
        <v>0</v>
      </c>
      <c r="T38" s="105">
        <v>448</v>
      </c>
      <c r="V38" s="48"/>
    </row>
    <row r="39" spans="1:20" ht="12.75">
      <c r="A39" s="22">
        <f t="shared" si="0"/>
        <v>26</v>
      </c>
      <c r="B39" s="32" t="s">
        <v>245</v>
      </c>
      <c r="C39" s="33">
        <v>2485</v>
      </c>
      <c r="D39" s="32" t="s">
        <v>118</v>
      </c>
      <c r="E39" s="24" t="s">
        <v>556</v>
      </c>
      <c r="F39" s="24" t="e">
        <f>VLOOKUP(E39,Tab!$I$2:$J$255,2,TRUE)</f>
        <v>#N/A</v>
      </c>
      <c r="G39" s="25">
        <f t="shared" si="1"/>
        <v>444</v>
      </c>
      <c r="H39" s="25">
        <f t="shared" si="2"/>
        <v>0</v>
      </c>
      <c r="I39" s="25">
        <f t="shared" si="3"/>
        <v>0</v>
      </c>
      <c r="J39" s="26">
        <f t="shared" si="4"/>
        <v>444</v>
      </c>
      <c r="K39" s="27">
        <f t="shared" si="5"/>
        <v>148</v>
      </c>
      <c r="L39" s="28"/>
      <c r="M39" s="106">
        <v>0</v>
      </c>
      <c r="N39" s="105">
        <v>0</v>
      </c>
      <c r="O39" s="105">
        <v>444</v>
      </c>
      <c r="P39" s="105">
        <v>0</v>
      </c>
      <c r="Q39" s="105">
        <v>0</v>
      </c>
      <c r="R39" s="119">
        <v>0</v>
      </c>
      <c r="S39" s="119">
        <v>0</v>
      </c>
      <c r="T39" s="105">
        <v>0</v>
      </c>
    </row>
    <row r="40" spans="1:20" ht="12.75">
      <c r="A40" s="22">
        <f t="shared" si="0"/>
        <v>27</v>
      </c>
      <c r="B40" s="32" t="s">
        <v>98</v>
      </c>
      <c r="C40" s="103">
        <v>7458</v>
      </c>
      <c r="D40" s="32" t="s">
        <v>74</v>
      </c>
      <c r="E40" s="24" t="s">
        <v>556</v>
      </c>
      <c r="F40" s="120" t="e">
        <f>VLOOKUP(E40,Tab!$I$2:$J$255,2,TRUE)</f>
        <v>#N/A</v>
      </c>
      <c r="G40" s="25">
        <f t="shared" si="1"/>
        <v>443</v>
      </c>
      <c r="H40" s="25">
        <f t="shared" si="2"/>
        <v>0</v>
      </c>
      <c r="I40" s="25">
        <f t="shared" si="3"/>
        <v>0</v>
      </c>
      <c r="J40" s="26">
        <f t="shared" si="4"/>
        <v>443</v>
      </c>
      <c r="K40" s="121">
        <v>443</v>
      </c>
      <c r="L40" s="122"/>
      <c r="M40" s="106">
        <v>0</v>
      </c>
      <c r="N40" s="105">
        <v>0</v>
      </c>
      <c r="O40" s="105">
        <v>0</v>
      </c>
      <c r="P40" s="105">
        <v>0</v>
      </c>
      <c r="Q40" s="105">
        <v>0</v>
      </c>
      <c r="R40" s="119">
        <v>0</v>
      </c>
      <c r="S40" s="119">
        <v>0</v>
      </c>
      <c r="T40" s="105">
        <v>443</v>
      </c>
    </row>
    <row r="41" spans="1:20" ht="12.75">
      <c r="A41" s="22">
        <f t="shared" si="0"/>
        <v>28</v>
      </c>
      <c r="B41" s="32" t="s">
        <v>76</v>
      </c>
      <c r="C41" s="33">
        <v>672</v>
      </c>
      <c r="D41" s="32" t="s">
        <v>24</v>
      </c>
      <c r="E41" s="24" t="s">
        <v>556</v>
      </c>
      <c r="F41" s="24" t="e">
        <f>VLOOKUP(E41,Tab!$I$2:$J$255,2,TRUE)</f>
        <v>#N/A</v>
      </c>
      <c r="G41" s="25">
        <f t="shared" si="1"/>
        <v>438</v>
      </c>
      <c r="H41" s="25">
        <f t="shared" si="2"/>
        <v>0</v>
      </c>
      <c r="I41" s="25">
        <f t="shared" si="3"/>
        <v>0</v>
      </c>
      <c r="J41" s="26">
        <f t="shared" si="4"/>
        <v>438</v>
      </c>
      <c r="K41" s="27">
        <f aca="true" t="shared" si="6" ref="K41:K53">J41/3</f>
        <v>146</v>
      </c>
      <c r="L41" s="28"/>
      <c r="M41" s="106">
        <v>0</v>
      </c>
      <c r="N41" s="105">
        <v>0</v>
      </c>
      <c r="O41" s="105">
        <v>0</v>
      </c>
      <c r="P41" s="105">
        <v>438</v>
      </c>
      <c r="Q41" s="105">
        <v>0</v>
      </c>
      <c r="R41" s="119">
        <v>0</v>
      </c>
      <c r="S41" s="119">
        <v>0</v>
      </c>
      <c r="T41" s="105">
        <v>0</v>
      </c>
    </row>
    <row r="42" spans="1:20" ht="12.75">
      <c r="A42" s="22">
        <f t="shared" si="0"/>
        <v>29</v>
      </c>
      <c r="B42" s="102" t="s">
        <v>265</v>
      </c>
      <c r="C42" s="103">
        <v>2264</v>
      </c>
      <c r="D42" s="102" t="s">
        <v>14</v>
      </c>
      <c r="E42" s="24" t="s">
        <v>556</v>
      </c>
      <c r="F42" s="120" t="e">
        <f>VLOOKUP(E42,Tab!$I$2:$J$255,2,TRUE)</f>
        <v>#N/A</v>
      </c>
      <c r="G42" s="25">
        <f t="shared" si="1"/>
        <v>430</v>
      </c>
      <c r="H42" s="25">
        <f t="shared" si="2"/>
        <v>0</v>
      </c>
      <c r="I42" s="25">
        <f t="shared" si="3"/>
        <v>0</v>
      </c>
      <c r="J42" s="26">
        <f t="shared" si="4"/>
        <v>430</v>
      </c>
      <c r="K42" s="121">
        <f t="shared" si="6"/>
        <v>143.33333333333334</v>
      </c>
      <c r="L42" s="122"/>
      <c r="M42" s="106">
        <v>0</v>
      </c>
      <c r="N42" s="105">
        <v>0</v>
      </c>
      <c r="O42" s="105">
        <v>0</v>
      </c>
      <c r="P42" s="105">
        <v>0</v>
      </c>
      <c r="Q42" s="105">
        <v>0</v>
      </c>
      <c r="R42" s="119">
        <v>0</v>
      </c>
      <c r="S42" s="119">
        <v>0</v>
      </c>
      <c r="T42" s="105">
        <v>430</v>
      </c>
    </row>
    <row r="43" spans="1:20" ht="12.75">
      <c r="A43" s="22">
        <f t="shared" si="0"/>
        <v>30</v>
      </c>
      <c r="B43" s="76" t="s">
        <v>313</v>
      </c>
      <c r="C43" s="31">
        <v>10361</v>
      </c>
      <c r="D43" s="76" t="s">
        <v>118</v>
      </c>
      <c r="E43" s="24" t="s">
        <v>556</v>
      </c>
      <c r="F43" s="24" t="e">
        <f>VLOOKUP(E43,Tab!$I$2:$J$255,2,TRUE)</f>
        <v>#N/A</v>
      </c>
      <c r="G43" s="25">
        <f t="shared" si="1"/>
        <v>421</v>
      </c>
      <c r="H43" s="25">
        <f t="shared" si="2"/>
        <v>0</v>
      </c>
      <c r="I43" s="25">
        <f t="shared" si="3"/>
        <v>0</v>
      </c>
      <c r="J43" s="26">
        <f t="shared" si="4"/>
        <v>421</v>
      </c>
      <c r="K43" s="27">
        <f t="shared" si="6"/>
        <v>140.33333333333334</v>
      </c>
      <c r="L43" s="28"/>
      <c r="M43" s="106">
        <v>0</v>
      </c>
      <c r="N43" s="105">
        <v>0</v>
      </c>
      <c r="O43" s="105">
        <v>421</v>
      </c>
      <c r="P43" s="105">
        <v>0</v>
      </c>
      <c r="Q43" s="105">
        <v>0</v>
      </c>
      <c r="R43" s="119">
        <v>0</v>
      </c>
      <c r="S43" s="119">
        <v>0</v>
      </c>
      <c r="T43" s="105">
        <v>0</v>
      </c>
    </row>
    <row r="44" spans="1:20" ht="12.75">
      <c r="A44" s="22">
        <f t="shared" si="0"/>
        <v>31</v>
      </c>
      <c r="B44" s="32" t="s">
        <v>309</v>
      </c>
      <c r="C44" s="103">
        <v>8676</v>
      </c>
      <c r="D44" s="32" t="s">
        <v>74</v>
      </c>
      <c r="E44" s="24" t="s">
        <v>556</v>
      </c>
      <c r="F44" s="120" t="e">
        <f>VLOOKUP(E44,Tab!$I$2:$J$255,2,TRUE)</f>
        <v>#N/A</v>
      </c>
      <c r="G44" s="25">
        <f t="shared" si="1"/>
        <v>413</v>
      </c>
      <c r="H44" s="25">
        <f t="shared" si="2"/>
        <v>0</v>
      </c>
      <c r="I44" s="25">
        <f t="shared" si="3"/>
        <v>0</v>
      </c>
      <c r="J44" s="26">
        <f t="shared" si="4"/>
        <v>413</v>
      </c>
      <c r="K44" s="121">
        <f t="shared" si="6"/>
        <v>137.66666666666666</v>
      </c>
      <c r="L44" s="122"/>
      <c r="M44" s="106">
        <v>0</v>
      </c>
      <c r="N44" s="105">
        <v>0</v>
      </c>
      <c r="O44" s="105">
        <v>0</v>
      </c>
      <c r="P44" s="105">
        <v>0</v>
      </c>
      <c r="Q44" s="105">
        <v>0</v>
      </c>
      <c r="R44" s="119">
        <v>0</v>
      </c>
      <c r="S44" s="119">
        <v>0</v>
      </c>
      <c r="T44" s="105">
        <v>413</v>
      </c>
    </row>
    <row r="45" spans="1:20" ht="12.75">
      <c r="A45" s="22">
        <f t="shared" si="0"/>
        <v>32</v>
      </c>
      <c r="B45" s="32" t="s">
        <v>250</v>
      </c>
      <c r="C45" s="103">
        <v>6350</v>
      </c>
      <c r="D45" s="32" t="s">
        <v>74</v>
      </c>
      <c r="E45" s="24" t="s">
        <v>556</v>
      </c>
      <c r="F45" s="120" t="e">
        <f>VLOOKUP(E45,Tab!$I$2:$J$255,2,TRUE)</f>
        <v>#N/A</v>
      </c>
      <c r="G45" s="25">
        <f t="shared" si="1"/>
        <v>403</v>
      </c>
      <c r="H45" s="25">
        <f t="shared" si="2"/>
        <v>0</v>
      </c>
      <c r="I45" s="25">
        <f t="shared" si="3"/>
        <v>0</v>
      </c>
      <c r="J45" s="26">
        <f t="shared" si="4"/>
        <v>403</v>
      </c>
      <c r="K45" s="121">
        <f t="shared" si="6"/>
        <v>134.33333333333334</v>
      </c>
      <c r="L45" s="122"/>
      <c r="M45" s="106">
        <v>0</v>
      </c>
      <c r="N45" s="105">
        <v>0</v>
      </c>
      <c r="O45" s="105">
        <v>0</v>
      </c>
      <c r="P45" s="105">
        <v>0</v>
      </c>
      <c r="Q45" s="105">
        <v>0</v>
      </c>
      <c r="R45" s="119">
        <v>0</v>
      </c>
      <c r="S45" s="119">
        <v>0</v>
      </c>
      <c r="T45" s="105">
        <v>403</v>
      </c>
    </row>
    <row r="46" spans="1:20" ht="12.75">
      <c r="A46" s="22">
        <f t="shared" si="0"/>
        <v>33</v>
      </c>
      <c r="B46" s="102" t="s">
        <v>314</v>
      </c>
      <c r="C46" s="103">
        <v>6582</v>
      </c>
      <c r="D46" s="102" t="s">
        <v>115</v>
      </c>
      <c r="E46" s="24" t="s">
        <v>556</v>
      </c>
      <c r="F46" s="24" t="e">
        <f>VLOOKUP(E46,Tab!$I$2:$J$255,2,TRUE)</f>
        <v>#N/A</v>
      </c>
      <c r="G46" s="25">
        <f t="shared" si="1"/>
        <v>394</v>
      </c>
      <c r="H46" s="25">
        <f t="shared" si="2"/>
        <v>0</v>
      </c>
      <c r="I46" s="25">
        <f t="shared" si="3"/>
        <v>0</v>
      </c>
      <c r="J46" s="26">
        <f t="shared" si="4"/>
        <v>394</v>
      </c>
      <c r="K46" s="27">
        <f t="shared" si="6"/>
        <v>131.33333333333334</v>
      </c>
      <c r="L46" s="28"/>
      <c r="M46" s="106">
        <v>0</v>
      </c>
      <c r="N46" s="105">
        <v>0</v>
      </c>
      <c r="O46" s="105">
        <v>394</v>
      </c>
      <c r="P46" s="105">
        <v>0</v>
      </c>
      <c r="Q46" s="105">
        <v>0</v>
      </c>
      <c r="R46" s="119">
        <v>0</v>
      </c>
      <c r="S46" s="119">
        <v>0</v>
      </c>
      <c r="T46" s="105">
        <v>0</v>
      </c>
    </row>
    <row r="47" spans="1:20" ht="12.75">
      <c r="A47" s="22">
        <f t="shared" si="0"/>
        <v>34</v>
      </c>
      <c r="B47" s="32" t="s">
        <v>442</v>
      </c>
      <c r="C47" s="103">
        <v>10114</v>
      </c>
      <c r="D47" s="32" t="s">
        <v>74</v>
      </c>
      <c r="E47" s="24" t="s">
        <v>556</v>
      </c>
      <c r="F47" s="120" t="e">
        <f>VLOOKUP(E47,Tab!$I$2:$J$255,2,TRUE)</f>
        <v>#N/A</v>
      </c>
      <c r="G47" s="25">
        <f t="shared" si="1"/>
        <v>386</v>
      </c>
      <c r="H47" s="25">
        <f t="shared" si="2"/>
        <v>0</v>
      </c>
      <c r="I47" s="25">
        <f t="shared" si="3"/>
        <v>0</v>
      </c>
      <c r="J47" s="26">
        <f t="shared" si="4"/>
        <v>386</v>
      </c>
      <c r="K47" s="121">
        <f t="shared" si="6"/>
        <v>128.66666666666666</v>
      </c>
      <c r="L47" s="122"/>
      <c r="M47" s="106">
        <v>0</v>
      </c>
      <c r="N47" s="105">
        <v>0</v>
      </c>
      <c r="O47" s="105">
        <v>0</v>
      </c>
      <c r="P47" s="105">
        <v>0</v>
      </c>
      <c r="Q47" s="105">
        <v>0</v>
      </c>
      <c r="R47" s="119">
        <v>0</v>
      </c>
      <c r="S47" s="119">
        <v>0</v>
      </c>
      <c r="T47" s="105">
        <v>386</v>
      </c>
    </row>
    <row r="48" spans="1:20" ht="12.75">
      <c r="A48" s="22">
        <f t="shared" si="0"/>
        <v>35</v>
      </c>
      <c r="B48" s="76" t="s">
        <v>464</v>
      </c>
      <c r="C48" s="31">
        <v>16</v>
      </c>
      <c r="D48" s="76" t="s">
        <v>17</v>
      </c>
      <c r="E48" s="24" t="s">
        <v>556</v>
      </c>
      <c r="F48" s="24" t="e">
        <f>VLOOKUP(E48,Tab!$I$2:$J$255,2,TRUE)</f>
        <v>#N/A</v>
      </c>
      <c r="G48" s="25">
        <f t="shared" si="1"/>
        <v>376</v>
      </c>
      <c r="H48" s="25">
        <f t="shared" si="2"/>
        <v>0</v>
      </c>
      <c r="I48" s="25">
        <f t="shared" si="3"/>
        <v>0</v>
      </c>
      <c r="J48" s="26">
        <f t="shared" si="4"/>
        <v>376</v>
      </c>
      <c r="K48" s="27">
        <f t="shared" si="6"/>
        <v>125.33333333333333</v>
      </c>
      <c r="L48" s="28"/>
      <c r="M48" s="106">
        <v>0</v>
      </c>
      <c r="N48" s="105">
        <v>0</v>
      </c>
      <c r="O48" s="105">
        <v>0</v>
      </c>
      <c r="P48" s="105">
        <v>0</v>
      </c>
      <c r="Q48" s="105">
        <v>376</v>
      </c>
      <c r="R48" s="119">
        <v>0</v>
      </c>
      <c r="S48" s="119">
        <v>0</v>
      </c>
      <c r="T48" s="105">
        <v>0</v>
      </c>
    </row>
    <row r="49" spans="1:20" ht="12.75">
      <c r="A49" s="22">
        <f t="shared" si="0"/>
        <v>36</v>
      </c>
      <c r="B49" s="32" t="s">
        <v>443</v>
      </c>
      <c r="C49" s="103">
        <v>1605</v>
      </c>
      <c r="D49" s="32" t="s">
        <v>74</v>
      </c>
      <c r="E49" s="24" t="s">
        <v>556</v>
      </c>
      <c r="F49" s="120" t="e">
        <f>VLOOKUP(E49,Tab!$I$2:$J$255,2,TRUE)</f>
        <v>#N/A</v>
      </c>
      <c r="G49" s="25">
        <f t="shared" si="1"/>
        <v>373</v>
      </c>
      <c r="H49" s="25">
        <f t="shared" si="2"/>
        <v>0</v>
      </c>
      <c r="I49" s="25">
        <f t="shared" si="3"/>
        <v>0</v>
      </c>
      <c r="J49" s="26">
        <f t="shared" si="4"/>
        <v>373</v>
      </c>
      <c r="K49" s="121">
        <f t="shared" si="6"/>
        <v>124.33333333333333</v>
      </c>
      <c r="L49" s="122"/>
      <c r="M49" s="106">
        <v>0</v>
      </c>
      <c r="N49" s="105">
        <v>0</v>
      </c>
      <c r="O49" s="105">
        <v>0</v>
      </c>
      <c r="P49" s="105">
        <v>0</v>
      </c>
      <c r="Q49" s="105">
        <v>0</v>
      </c>
      <c r="R49" s="119">
        <v>0</v>
      </c>
      <c r="S49" s="119">
        <v>0</v>
      </c>
      <c r="T49" s="105">
        <v>373</v>
      </c>
    </row>
    <row r="50" spans="1:20" ht="12.75">
      <c r="A50" s="22">
        <f t="shared" si="0"/>
        <v>37</v>
      </c>
      <c r="B50" s="32" t="s">
        <v>385</v>
      </c>
      <c r="C50" s="103">
        <v>1549</v>
      </c>
      <c r="D50" s="32" t="s">
        <v>74</v>
      </c>
      <c r="E50" s="24" t="s">
        <v>556</v>
      </c>
      <c r="F50" s="120" t="e">
        <f>VLOOKUP(E50,Tab!$I$2:$J$255,2,TRUE)</f>
        <v>#N/A</v>
      </c>
      <c r="G50" s="25">
        <f t="shared" si="1"/>
        <v>348</v>
      </c>
      <c r="H50" s="25">
        <f t="shared" si="2"/>
        <v>0</v>
      </c>
      <c r="I50" s="25">
        <f t="shared" si="3"/>
        <v>0</v>
      </c>
      <c r="J50" s="26">
        <f t="shared" si="4"/>
        <v>348</v>
      </c>
      <c r="K50" s="121">
        <f t="shared" si="6"/>
        <v>116</v>
      </c>
      <c r="L50" s="122"/>
      <c r="M50" s="106">
        <v>0</v>
      </c>
      <c r="N50" s="105">
        <v>0</v>
      </c>
      <c r="O50" s="105">
        <v>0</v>
      </c>
      <c r="P50" s="105">
        <v>0</v>
      </c>
      <c r="Q50" s="105">
        <v>0</v>
      </c>
      <c r="R50" s="119">
        <v>0</v>
      </c>
      <c r="S50" s="119">
        <v>0</v>
      </c>
      <c r="T50" s="105">
        <v>348</v>
      </c>
    </row>
    <row r="51" spans="1:20" ht="12.75">
      <c r="A51" s="22">
        <f t="shared" si="0"/>
        <v>38</v>
      </c>
      <c r="B51" s="32" t="s">
        <v>406</v>
      </c>
      <c r="C51" s="103">
        <v>3590</v>
      </c>
      <c r="D51" s="32" t="s">
        <v>49</v>
      </c>
      <c r="E51" s="24" t="s">
        <v>556</v>
      </c>
      <c r="F51" s="24" t="e">
        <f>VLOOKUP(E51,Tab!$I$2:$J$255,2,TRUE)</f>
        <v>#N/A</v>
      </c>
      <c r="G51" s="25">
        <f t="shared" si="1"/>
        <v>325</v>
      </c>
      <c r="H51" s="25">
        <f t="shared" si="2"/>
        <v>0</v>
      </c>
      <c r="I51" s="25">
        <f t="shared" si="3"/>
        <v>0</v>
      </c>
      <c r="J51" s="26">
        <f t="shared" si="4"/>
        <v>325</v>
      </c>
      <c r="K51" s="27">
        <f t="shared" si="6"/>
        <v>108.33333333333333</v>
      </c>
      <c r="L51" s="28"/>
      <c r="M51" s="106">
        <v>0</v>
      </c>
      <c r="N51" s="105">
        <v>325</v>
      </c>
      <c r="O51" s="105">
        <v>0</v>
      </c>
      <c r="P51" s="105">
        <v>0</v>
      </c>
      <c r="Q51" s="105">
        <v>0</v>
      </c>
      <c r="R51" s="119">
        <v>0</v>
      </c>
      <c r="S51" s="119">
        <v>0</v>
      </c>
      <c r="T51" s="105">
        <v>0</v>
      </c>
    </row>
    <row r="52" spans="1:20" ht="12.75">
      <c r="A52" s="22">
        <f t="shared" si="0"/>
        <v>39</v>
      </c>
      <c r="B52" s="23"/>
      <c r="C52" s="23"/>
      <c r="D52" s="23"/>
      <c r="E52" s="24">
        <v>0</v>
      </c>
      <c r="F52" s="24" t="e">
        <f>VLOOKUP(E52,Tab!$I$2:$J$255,2,TRUE)</f>
        <v>#N/A</v>
      </c>
      <c r="G52" s="25">
        <f t="shared" si="1"/>
        <v>0</v>
      </c>
      <c r="H52" s="25">
        <f t="shared" si="2"/>
        <v>0</v>
      </c>
      <c r="I52" s="25">
        <f t="shared" si="3"/>
        <v>0</v>
      </c>
      <c r="J52" s="26">
        <f t="shared" si="4"/>
        <v>0</v>
      </c>
      <c r="K52" s="27">
        <f t="shared" si="6"/>
        <v>0</v>
      </c>
      <c r="L52" s="28"/>
      <c r="M52" s="106">
        <v>0</v>
      </c>
      <c r="N52" s="105">
        <v>0</v>
      </c>
      <c r="O52" s="105">
        <v>0</v>
      </c>
      <c r="P52" s="105">
        <v>0</v>
      </c>
      <c r="Q52" s="105">
        <v>0</v>
      </c>
      <c r="R52" s="119">
        <v>0</v>
      </c>
      <c r="S52" s="119">
        <v>0</v>
      </c>
      <c r="T52" s="105">
        <v>0</v>
      </c>
    </row>
    <row r="53" spans="1:20" ht="12.75">
      <c r="A53" s="22">
        <f t="shared" si="0"/>
        <v>40</v>
      </c>
      <c r="B53" s="31"/>
      <c r="C53" s="31"/>
      <c r="D53" s="31"/>
      <c r="E53" s="24">
        <v>0</v>
      </c>
      <c r="F53" s="24" t="e">
        <f>VLOOKUP(E53,Tab!$I$2:$J$255,2,TRUE)</f>
        <v>#N/A</v>
      </c>
      <c r="G53" s="25">
        <f t="shared" si="1"/>
        <v>0</v>
      </c>
      <c r="H53" s="25">
        <f t="shared" si="2"/>
        <v>0</v>
      </c>
      <c r="I53" s="25">
        <f t="shared" si="3"/>
        <v>0</v>
      </c>
      <c r="J53" s="26">
        <f t="shared" si="4"/>
        <v>0</v>
      </c>
      <c r="K53" s="27">
        <f t="shared" si="6"/>
        <v>0</v>
      </c>
      <c r="L53" s="28"/>
      <c r="M53" s="106">
        <v>0</v>
      </c>
      <c r="N53" s="105">
        <v>0</v>
      </c>
      <c r="O53" s="105">
        <v>0</v>
      </c>
      <c r="P53" s="105">
        <v>0</v>
      </c>
      <c r="Q53" s="106">
        <v>0</v>
      </c>
      <c r="R53" s="119">
        <v>0</v>
      </c>
      <c r="S53" s="119">
        <v>0</v>
      </c>
      <c r="T53" s="105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M9:T9"/>
  </mergeCells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conditionalFormatting sqref="E14:E53">
    <cfRule type="cellIs" priority="7" dxfId="6" operator="between" stopIfTrue="1">
      <formula>563</formula>
      <formula>600</formula>
    </cfRule>
  </conditionalFormatting>
  <conditionalFormatting sqref="F14:F53">
    <cfRule type="cellIs" priority="8" dxfId="5" operator="equal" stopIfTrue="1">
      <formula>"A"</formula>
    </cfRule>
    <cfRule type="cellIs" priority="9" dxfId="4" operator="equal" stopIfTrue="1">
      <formula>"B"</formula>
    </cfRule>
    <cfRule type="cellIs" priority="10" dxfId="3" operator="equal" stopIfTrue="1">
      <formula>"C"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23"/>
  <sheetViews>
    <sheetView showGridLines="0" zoomScaleSheetLayoutView="100" zoomScalePageLayoutView="0" workbookViewId="0" topLeftCell="A1">
      <selection activeCell="E10" sqref="E10:F12"/>
    </sheetView>
  </sheetViews>
  <sheetFormatPr defaultColWidth="9.140625" defaultRowHeight="12.75"/>
  <cols>
    <col min="1" max="1" width="3.7109375" style="1" bestFit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3" customWidth="1"/>
    <col min="13" max="13" width="10.140625" style="1" customWidth="1"/>
    <col min="14" max="14" width="11.28125" style="1" bestFit="1" customWidth="1"/>
    <col min="15" max="15" width="9.28125" style="3" bestFit="1" customWidth="1"/>
    <col min="16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2" ht="12.75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4"/>
    </row>
    <row r="6" ht="12.75"/>
    <row r="7" ht="12.75"/>
    <row r="8" ht="12.75"/>
    <row r="9" spans="1:15" s="6" customFormat="1" ht="24.75" customHeight="1">
      <c r="A9" s="180" t="s">
        <v>280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5"/>
      <c r="M9" s="177">
        <v>2012</v>
      </c>
      <c r="N9" s="178"/>
      <c r="O9" s="181"/>
    </row>
    <row r="10" spans="1:21" s="6" customFormat="1" ht="12.75" customHeight="1">
      <c r="A10" s="168" t="s">
        <v>2</v>
      </c>
      <c r="B10" s="168" t="s">
        <v>3</v>
      </c>
      <c r="C10" s="168" t="s">
        <v>4</v>
      </c>
      <c r="D10" s="168" t="s">
        <v>5</v>
      </c>
      <c r="E10" s="169" t="s">
        <v>549</v>
      </c>
      <c r="F10" s="170"/>
      <c r="G10" s="175" t="s">
        <v>6</v>
      </c>
      <c r="H10" s="175"/>
      <c r="I10" s="175"/>
      <c r="J10" s="8" t="s">
        <v>7</v>
      </c>
      <c r="K10" s="9" t="s">
        <v>8</v>
      </c>
      <c r="L10" s="10"/>
      <c r="M10" s="53"/>
      <c r="N10" s="92">
        <v>41069</v>
      </c>
      <c r="O10" s="129">
        <v>40979</v>
      </c>
      <c r="P10" s="39"/>
      <c r="Q10" s="39"/>
      <c r="R10" s="39"/>
      <c r="S10" s="39"/>
      <c r="T10" s="39"/>
      <c r="U10" s="39"/>
    </row>
    <row r="11" spans="1:21" s="6" customFormat="1" ht="12.75">
      <c r="A11" s="168"/>
      <c r="B11" s="168"/>
      <c r="C11" s="168"/>
      <c r="D11" s="168"/>
      <c r="E11" s="171"/>
      <c r="F11" s="172"/>
      <c r="G11" s="176">
        <v>1</v>
      </c>
      <c r="H11" s="176">
        <v>2</v>
      </c>
      <c r="I11" s="182">
        <v>3</v>
      </c>
      <c r="J11" s="8" t="s">
        <v>9</v>
      </c>
      <c r="K11" s="11" t="s">
        <v>10</v>
      </c>
      <c r="L11" s="10"/>
      <c r="M11" s="12"/>
      <c r="N11" s="93" t="s">
        <v>335</v>
      </c>
      <c r="O11" s="128" t="s">
        <v>213</v>
      </c>
      <c r="P11" s="42"/>
      <c r="Q11" s="42"/>
      <c r="R11" s="42"/>
      <c r="S11" s="42"/>
      <c r="T11" s="42"/>
      <c r="U11" s="43"/>
    </row>
    <row r="12" spans="1:21" s="6" customFormat="1" ht="12.75">
      <c r="A12" s="168"/>
      <c r="B12" s="168"/>
      <c r="C12" s="168"/>
      <c r="D12" s="168"/>
      <c r="E12" s="173"/>
      <c r="F12" s="174"/>
      <c r="G12" s="176"/>
      <c r="H12" s="176"/>
      <c r="I12" s="182"/>
      <c r="J12" s="15" t="s">
        <v>10</v>
      </c>
      <c r="K12" s="16" t="s">
        <v>13</v>
      </c>
      <c r="L12" s="17"/>
      <c r="M12" s="18"/>
      <c r="N12" s="94" t="s">
        <v>217</v>
      </c>
      <c r="O12" s="108" t="s">
        <v>19</v>
      </c>
      <c r="P12" s="45"/>
      <c r="Q12" s="45"/>
      <c r="R12" s="45"/>
      <c r="S12" s="45"/>
      <c r="T12" s="45"/>
      <c r="U12" s="43"/>
    </row>
    <row r="13" spans="12:21" ht="12.75">
      <c r="L13" s="21"/>
      <c r="O13" s="1"/>
      <c r="P13" s="1"/>
      <c r="Q13" s="1"/>
      <c r="R13" s="1"/>
      <c r="S13" s="1"/>
      <c r="T13" s="1"/>
      <c r="U13" s="1"/>
    </row>
    <row r="14" spans="1:21" ht="12.75">
      <c r="A14" s="22">
        <f aca="true" t="shared" si="0" ref="A14:A23">A13+1</f>
        <v>1</v>
      </c>
      <c r="B14" s="79" t="s">
        <v>205</v>
      </c>
      <c r="C14" s="23">
        <v>11359</v>
      </c>
      <c r="D14" s="79" t="s">
        <v>20</v>
      </c>
      <c r="E14" s="24" t="s">
        <v>556</v>
      </c>
      <c r="F14" s="24" t="e">
        <f>VLOOKUP(E14,Tab!$K$2:$L$255,2,TRUE)</f>
        <v>#N/A</v>
      </c>
      <c r="G14" s="25">
        <f aca="true" t="shared" si="1" ref="G14:G23">LARGE(M14:O14,1)</f>
        <v>446</v>
      </c>
      <c r="H14" s="25">
        <f aca="true" t="shared" si="2" ref="H14:H23">LARGE(M14:O14,2)</f>
        <v>293</v>
      </c>
      <c r="I14" s="25">
        <f aca="true" t="shared" si="3" ref="I14:I23">LARGE(M14:O14,3)</f>
        <v>0</v>
      </c>
      <c r="J14" s="26">
        <f aca="true" t="shared" si="4" ref="J14:J23">SUM(G14:I14)</f>
        <v>739</v>
      </c>
      <c r="K14" s="27">
        <f aca="true" t="shared" si="5" ref="K14:K23">J14/3</f>
        <v>246.33333333333334</v>
      </c>
      <c r="L14" s="28"/>
      <c r="M14" s="30">
        <v>0</v>
      </c>
      <c r="N14" s="30">
        <v>446</v>
      </c>
      <c r="O14" s="30">
        <v>293</v>
      </c>
      <c r="P14" s="48"/>
      <c r="Q14" s="48"/>
      <c r="R14" s="48"/>
      <c r="S14" s="48"/>
      <c r="T14" s="48"/>
      <c r="U14" s="48"/>
    </row>
    <row r="15" spans="1:21" ht="12.75">
      <c r="A15" s="22">
        <f t="shared" si="0"/>
        <v>2</v>
      </c>
      <c r="B15" s="23"/>
      <c r="C15" s="23"/>
      <c r="D15" s="23"/>
      <c r="E15" s="24">
        <v>0</v>
      </c>
      <c r="F15" s="24" t="e">
        <f>VLOOKUP(E15,Tab!$K$2:$L$255,2,TRUE)</f>
        <v>#N/A</v>
      </c>
      <c r="G15" s="25">
        <f t="shared" si="1"/>
        <v>0</v>
      </c>
      <c r="H15" s="25">
        <f t="shared" si="2"/>
        <v>0</v>
      </c>
      <c r="I15" s="25">
        <f t="shared" si="3"/>
        <v>0</v>
      </c>
      <c r="J15" s="26">
        <f t="shared" si="4"/>
        <v>0</v>
      </c>
      <c r="K15" s="27">
        <f t="shared" si="5"/>
        <v>0</v>
      </c>
      <c r="L15" s="28"/>
      <c r="M15" s="30">
        <v>0</v>
      </c>
      <c r="N15" s="30">
        <v>0</v>
      </c>
      <c r="O15" s="30">
        <v>0</v>
      </c>
      <c r="P15" s="48"/>
      <c r="Q15" s="48"/>
      <c r="R15" s="48"/>
      <c r="S15" s="48"/>
      <c r="T15" s="48"/>
      <c r="U15" s="48"/>
    </row>
    <row r="16" spans="1:21" ht="12.75">
      <c r="A16" s="22">
        <f t="shared" si="0"/>
        <v>3</v>
      </c>
      <c r="B16" s="56"/>
      <c r="C16" s="56"/>
      <c r="D16" s="56"/>
      <c r="E16" s="24">
        <v>0</v>
      </c>
      <c r="F16" s="24" t="e">
        <f>VLOOKUP(E16,Tab!$K$2:$L$255,2,TRUE)</f>
        <v>#N/A</v>
      </c>
      <c r="G16" s="25">
        <f t="shared" si="1"/>
        <v>0</v>
      </c>
      <c r="H16" s="25">
        <f t="shared" si="2"/>
        <v>0</v>
      </c>
      <c r="I16" s="25">
        <f t="shared" si="3"/>
        <v>0</v>
      </c>
      <c r="J16" s="26">
        <f t="shared" si="4"/>
        <v>0</v>
      </c>
      <c r="K16" s="27">
        <f t="shared" si="5"/>
        <v>0</v>
      </c>
      <c r="L16" s="28"/>
      <c r="M16" s="30">
        <v>0</v>
      </c>
      <c r="N16" s="30">
        <v>0</v>
      </c>
      <c r="O16" s="30">
        <v>0</v>
      </c>
      <c r="P16" s="48"/>
      <c r="Q16" s="48"/>
      <c r="R16" s="48"/>
      <c r="S16" s="48"/>
      <c r="T16" s="48"/>
      <c r="U16" s="48"/>
    </row>
    <row r="17" spans="1:21" ht="12.75">
      <c r="A17" s="22">
        <f t="shared" si="0"/>
        <v>4</v>
      </c>
      <c r="B17" s="55"/>
      <c r="C17" s="55"/>
      <c r="D17" s="55"/>
      <c r="E17" s="24">
        <v>0</v>
      </c>
      <c r="F17" s="24" t="e">
        <f>VLOOKUP(E17,Tab!$K$2:$L$255,2,TRUE)</f>
        <v>#N/A</v>
      </c>
      <c r="G17" s="25">
        <f t="shared" si="1"/>
        <v>0</v>
      </c>
      <c r="H17" s="25">
        <f t="shared" si="2"/>
        <v>0</v>
      </c>
      <c r="I17" s="25">
        <f t="shared" si="3"/>
        <v>0</v>
      </c>
      <c r="J17" s="26">
        <f t="shared" si="4"/>
        <v>0</v>
      </c>
      <c r="K17" s="27">
        <f t="shared" si="5"/>
        <v>0</v>
      </c>
      <c r="L17" s="28"/>
      <c r="M17" s="30">
        <v>0</v>
      </c>
      <c r="N17" s="30">
        <v>0</v>
      </c>
      <c r="O17" s="30">
        <v>0</v>
      </c>
      <c r="P17" s="48"/>
      <c r="Q17" s="48"/>
      <c r="R17" s="48"/>
      <c r="S17" s="48"/>
      <c r="T17" s="48"/>
      <c r="U17" s="48"/>
    </row>
    <row r="18" spans="1:21" ht="12.75">
      <c r="A18" s="22">
        <f t="shared" si="0"/>
        <v>5</v>
      </c>
      <c r="B18" s="56"/>
      <c r="C18" s="56"/>
      <c r="D18" s="56"/>
      <c r="E18" s="24">
        <v>0</v>
      </c>
      <c r="F18" s="24" t="e">
        <f>VLOOKUP(E18,Tab!$K$2:$L$255,2,TRUE)</f>
        <v>#N/A</v>
      </c>
      <c r="G18" s="25">
        <f t="shared" si="1"/>
        <v>0</v>
      </c>
      <c r="H18" s="25">
        <f t="shared" si="2"/>
        <v>0</v>
      </c>
      <c r="I18" s="25">
        <f t="shared" si="3"/>
        <v>0</v>
      </c>
      <c r="J18" s="26">
        <f t="shared" si="4"/>
        <v>0</v>
      </c>
      <c r="K18" s="27">
        <f t="shared" si="5"/>
        <v>0</v>
      </c>
      <c r="L18" s="28"/>
      <c r="M18" s="30">
        <v>0</v>
      </c>
      <c r="N18" s="30">
        <v>0</v>
      </c>
      <c r="O18" s="30">
        <v>0</v>
      </c>
      <c r="P18" s="48"/>
      <c r="Q18" s="48"/>
      <c r="R18" s="48"/>
      <c r="S18" s="48"/>
      <c r="T18" s="48"/>
      <c r="U18" s="48"/>
    </row>
    <row r="19" spans="1:21" ht="12.75">
      <c r="A19" s="22">
        <f t="shared" si="0"/>
        <v>6</v>
      </c>
      <c r="B19" s="56"/>
      <c r="C19" s="56"/>
      <c r="D19" s="56"/>
      <c r="E19" s="24">
        <v>0</v>
      </c>
      <c r="F19" s="24" t="e">
        <f>VLOOKUP(E19,Tab!$K$2:$L$255,2,TRUE)</f>
        <v>#N/A</v>
      </c>
      <c r="G19" s="25">
        <f t="shared" si="1"/>
        <v>0</v>
      </c>
      <c r="H19" s="25">
        <f t="shared" si="2"/>
        <v>0</v>
      </c>
      <c r="I19" s="25">
        <f t="shared" si="3"/>
        <v>0</v>
      </c>
      <c r="J19" s="26">
        <f t="shared" si="4"/>
        <v>0</v>
      </c>
      <c r="K19" s="27">
        <f t="shared" si="5"/>
        <v>0</v>
      </c>
      <c r="L19" s="28"/>
      <c r="M19" s="30">
        <v>0</v>
      </c>
      <c r="N19" s="30">
        <v>0</v>
      </c>
      <c r="O19" s="30">
        <v>0</v>
      </c>
      <c r="P19" s="48"/>
      <c r="Q19" s="48"/>
      <c r="R19" s="48"/>
      <c r="S19" s="48"/>
      <c r="T19" s="48"/>
      <c r="U19" s="48"/>
    </row>
    <row r="20" spans="1:21" ht="12.75">
      <c r="A20" s="22">
        <f t="shared" si="0"/>
        <v>7</v>
      </c>
      <c r="B20" s="55"/>
      <c r="C20" s="55"/>
      <c r="D20" s="55"/>
      <c r="E20" s="24">
        <v>0</v>
      </c>
      <c r="F20" s="24" t="e">
        <f>VLOOKUP(E20,Tab!$K$2:$L$255,2,TRUE)</f>
        <v>#N/A</v>
      </c>
      <c r="G20" s="25">
        <f t="shared" si="1"/>
        <v>0</v>
      </c>
      <c r="H20" s="25">
        <f t="shared" si="2"/>
        <v>0</v>
      </c>
      <c r="I20" s="25">
        <f t="shared" si="3"/>
        <v>0</v>
      </c>
      <c r="J20" s="26">
        <f t="shared" si="4"/>
        <v>0</v>
      </c>
      <c r="K20" s="27">
        <f t="shared" si="5"/>
        <v>0</v>
      </c>
      <c r="L20" s="28"/>
      <c r="M20" s="30">
        <v>0</v>
      </c>
      <c r="N20" s="30">
        <v>0</v>
      </c>
      <c r="O20" s="30">
        <v>0</v>
      </c>
      <c r="P20" s="48"/>
      <c r="Q20" s="48"/>
      <c r="R20" s="48"/>
      <c r="S20" s="48"/>
      <c r="T20" s="48"/>
      <c r="U20" s="48"/>
    </row>
    <row r="21" spans="1:21" ht="12.75">
      <c r="A21" s="22">
        <f t="shared" si="0"/>
        <v>8</v>
      </c>
      <c r="B21" s="55"/>
      <c r="C21" s="55"/>
      <c r="D21" s="55"/>
      <c r="E21" s="24">
        <v>0</v>
      </c>
      <c r="F21" s="24" t="e">
        <f>VLOOKUP(E21,Tab!$K$2:$L$255,2,TRUE)</f>
        <v>#N/A</v>
      </c>
      <c r="G21" s="25">
        <f t="shared" si="1"/>
        <v>0</v>
      </c>
      <c r="H21" s="25">
        <f t="shared" si="2"/>
        <v>0</v>
      </c>
      <c r="I21" s="25">
        <f t="shared" si="3"/>
        <v>0</v>
      </c>
      <c r="J21" s="26">
        <f t="shared" si="4"/>
        <v>0</v>
      </c>
      <c r="K21" s="27">
        <f t="shared" si="5"/>
        <v>0</v>
      </c>
      <c r="L21" s="28"/>
      <c r="M21" s="30">
        <v>0</v>
      </c>
      <c r="N21" s="30">
        <v>0</v>
      </c>
      <c r="O21" s="30">
        <v>0</v>
      </c>
      <c r="P21" s="48"/>
      <c r="Q21" s="48"/>
      <c r="R21" s="48"/>
      <c r="S21" s="48"/>
      <c r="T21" s="48"/>
      <c r="U21" s="48"/>
    </row>
    <row r="22" spans="1:21" ht="12.75">
      <c r="A22" s="22">
        <f t="shared" si="0"/>
        <v>9</v>
      </c>
      <c r="B22" s="56"/>
      <c r="C22" s="56"/>
      <c r="D22" s="56"/>
      <c r="E22" s="24">
        <v>0</v>
      </c>
      <c r="F22" s="24" t="e">
        <f>VLOOKUP(E22,Tab!$K$2:$L$255,2,TRUE)</f>
        <v>#N/A</v>
      </c>
      <c r="G22" s="25">
        <f t="shared" si="1"/>
        <v>0</v>
      </c>
      <c r="H22" s="25">
        <f t="shared" si="2"/>
        <v>0</v>
      </c>
      <c r="I22" s="25">
        <f t="shared" si="3"/>
        <v>0</v>
      </c>
      <c r="J22" s="26">
        <f t="shared" si="4"/>
        <v>0</v>
      </c>
      <c r="K22" s="27">
        <f t="shared" si="5"/>
        <v>0</v>
      </c>
      <c r="L22" s="28"/>
      <c r="M22" s="30">
        <v>0</v>
      </c>
      <c r="N22" s="30">
        <v>0</v>
      </c>
      <c r="O22" s="30">
        <v>0</v>
      </c>
      <c r="P22" s="48"/>
      <c r="Q22" s="48"/>
      <c r="R22" s="48"/>
      <c r="S22" s="48"/>
      <c r="T22" s="48"/>
      <c r="U22" s="48"/>
    </row>
    <row r="23" spans="1:21" ht="12.75">
      <c r="A23" s="22">
        <f t="shared" si="0"/>
        <v>10</v>
      </c>
      <c r="B23" s="56"/>
      <c r="C23" s="56"/>
      <c r="D23" s="56"/>
      <c r="E23" s="24">
        <v>0</v>
      </c>
      <c r="F23" s="24" t="e">
        <f>VLOOKUP(E23,Tab!$K$2:$L$255,2,TRUE)</f>
        <v>#N/A</v>
      </c>
      <c r="G23" s="25">
        <f t="shared" si="1"/>
        <v>0</v>
      </c>
      <c r="H23" s="25">
        <f t="shared" si="2"/>
        <v>0</v>
      </c>
      <c r="I23" s="25">
        <f t="shared" si="3"/>
        <v>0</v>
      </c>
      <c r="J23" s="26">
        <f t="shared" si="4"/>
        <v>0</v>
      </c>
      <c r="K23" s="27">
        <f t="shared" si="5"/>
        <v>0</v>
      </c>
      <c r="L23" s="28"/>
      <c r="M23" s="30">
        <v>0</v>
      </c>
      <c r="N23" s="30">
        <v>0</v>
      </c>
      <c r="O23" s="30">
        <v>0</v>
      </c>
      <c r="P23" s="48"/>
      <c r="Q23" s="48"/>
      <c r="R23" s="48"/>
      <c r="S23" s="48"/>
      <c r="T23" s="48"/>
      <c r="U23" s="48"/>
    </row>
  </sheetData>
  <sheetProtection/>
  <mergeCells count="12">
    <mergeCell ref="A5:K5"/>
    <mergeCell ref="A9:K9"/>
    <mergeCell ref="A10:A12"/>
    <mergeCell ref="B10:B12"/>
    <mergeCell ref="C10:C12"/>
    <mergeCell ref="D10:D12"/>
    <mergeCell ref="M9:O9"/>
    <mergeCell ref="E10:F12"/>
    <mergeCell ref="G10:I10"/>
    <mergeCell ref="G11:G12"/>
    <mergeCell ref="H11:H12"/>
    <mergeCell ref="I11:I12"/>
  </mergeCells>
  <conditionalFormatting sqref="E14:E23">
    <cfRule type="cellIs" priority="7" dxfId="6" operator="between" stopIfTrue="1">
      <formula>563</formula>
      <formula>600</formula>
    </cfRule>
  </conditionalFormatting>
  <conditionalFormatting sqref="F14:F23">
    <cfRule type="cellIs" priority="8" dxfId="5" operator="equal" stopIfTrue="1">
      <formula>"A"</formula>
    </cfRule>
    <cfRule type="cellIs" priority="9" dxfId="4" operator="equal" stopIfTrue="1">
      <formula>"B"</formula>
    </cfRule>
    <cfRule type="cellIs" priority="10" dxfId="3" operator="equal" stopIfTrue="1">
      <formula>"C"</formula>
    </cfRule>
  </conditionalFormatting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4"/>
  <colBreaks count="2" manualBreakCount="2">
    <brk id="12" max="65535" man="1"/>
    <brk id="14" max="65535" man="1"/>
  </col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W38"/>
  <sheetViews>
    <sheetView showGridLines="0" zoomScaleSheetLayoutView="100" zoomScalePageLayoutView="0" workbookViewId="0" topLeftCell="A1">
      <selection activeCell="E10" sqref="E10:F12"/>
    </sheetView>
  </sheetViews>
  <sheetFormatPr defaultColWidth="9.140625" defaultRowHeight="12.75"/>
  <cols>
    <col min="1" max="1" width="4.00390625" style="1" customWidth="1"/>
    <col min="2" max="2" width="21.140625" style="2" customWidth="1"/>
    <col min="3" max="3" width="7.28125" style="2" customWidth="1"/>
    <col min="4" max="4" width="10.003906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21" customWidth="1"/>
    <col min="13" max="13" width="11.421875" style="21" bestFit="1" customWidth="1"/>
    <col min="14" max="19" width="11.421875" style="21" customWidth="1"/>
    <col min="20" max="22" width="10.140625" style="21" customWidth="1"/>
    <col min="23" max="23" width="10.140625" style="21" bestFit="1" customWidth="1"/>
  </cols>
  <sheetData>
    <row r="1" ht="12.75"/>
    <row r="2" spans="1:2" ht="12.75">
      <c r="A2" s="3"/>
      <c r="B2" s="3"/>
    </row>
    <row r="3" ht="12.75"/>
    <row r="4" ht="12.75"/>
    <row r="5" spans="1:23" ht="12.75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ht="12.75"/>
    <row r="7" ht="12.75"/>
    <row r="8" ht="12.75"/>
    <row r="9" spans="1:23" s="6" customFormat="1" ht="24.75" customHeight="1">
      <c r="A9" s="180" t="s">
        <v>281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5"/>
      <c r="M9" s="177">
        <v>2012</v>
      </c>
      <c r="N9" s="178"/>
      <c r="O9" s="191"/>
      <c r="P9" s="191"/>
      <c r="Q9" s="191"/>
      <c r="R9" s="191"/>
      <c r="S9" s="191"/>
      <c r="T9" s="191"/>
      <c r="U9" s="191"/>
      <c r="V9" s="191"/>
      <c r="W9" s="192"/>
    </row>
    <row r="10" spans="1:23" s="6" customFormat="1" ht="12.75" customHeight="1">
      <c r="A10" s="168" t="s">
        <v>2</v>
      </c>
      <c r="B10" s="168" t="s">
        <v>3</v>
      </c>
      <c r="C10" s="176" t="s">
        <v>4</v>
      </c>
      <c r="D10" s="176" t="s">
        <v>5</v>
      </c>
      <c r="E10" s="169" t="s">
        <v>549</v>
      </c>
      <c r="F10" s="170"/>
      <c r="G10" s="175" t="s">
        <v>6</v>
      </c>
      <c r="H10" s="175"/>
      <c r="I10" s="175"/>
      <c r="J10" s="38" t="s">
        <v>7</v>
      </c>
      <c r="K10" s="57" t="s">
        <v>8</v>
      </c>
      <c r="L10" s="10"/>
      <c r="M10" s="109">
        <v>41076</v>
      </c>
      <c r="N10" s="109">
        <v>41056</v>
      </c>
      <c r="O10" s="109">
        <v>41048</v>
      </c>
      <c r="P10" s="109">
        <v>41048</v>
      </c>
      <c r="Q10" s="109">
        <v>41034</v>
      </c>
      <c r="R10" s="109">
        <v>41028</v>
      </c>
      <c r="S10" s="123">
        <v>41027</v>
      </c>
      <c r="T10" s="139">
        <v>40979</v>
      </c>
      <c r="U10" s="113">
        <v>40971</v>
      </c>
      <c r="V10" s="113">
        <v>40965</v>
      </c>
      <c r="W10" s="141">
        <v>40958</v>
      </c>
    </row>
    <row r="11" spans="1:23" s="6" customFormat="1" ht="12.75">
      <c r="A11" s="168"/>
      <c r="B11" s="168"/>
      <c r="C11" s="176"/>
      <c r="D11" s="176"/>
      <c r="E11" s="171"/>
      <c r="F11" s="172"/>
      <c r="G11" s="176">
        <v>1</v>
      </c>
      <c r="H11" s="176">
        <v>2</v>
      </c>
      <c r="I11" s="182">
        <v>3</v>
      </c>
      <c r="J11" s="40" t="s">
        <v>9</v>
      </c>
      <c r="K11" s="58" t="s">
        <v>10</v>
      </c>
      <c r="L11" s="10"/>
      <c r="M11" s="110" t="s">
        <v>335</v>
      </c>
      <c r="N11" s="110" t="s">
        <v>392</v>
      </c>
      <c r="O11" s="110" t="s">
        <v>213</v>
      </c>
      <c r="P11" s="110" t="s">
        <v>12</v>
      </c>
      <c r="Q11" s="110" t="s">
        <v>213</v>
      </c>
      <c r="R11" s="110" t="s">
        <v>378</v>
      </c>
      <c r="S11" s="124" t="s">
        <v>213</v>
      </c>
      <c r="T11" s="43" t="s">
        <v>213</v>
      </c>
      <c r="U11" s="41" t="s">
        <v>11</v>
      </c>
      <c r="V11" s="41" t="s">
        <v>212</v>
      </c>
      <c r="W11" s="158" t="s">
        <v>347</v>
      </c>
    </row>
    <row r="12" spans="1:23" s="6" customFormat="1" ht="12.75">
      <c r="A12" s="168"/>
      <c r="B12" s="168"/>
      <c r="C12" s="168"/>
      <c r="D12" s="168"/>
      <c r="E12" s="173"/>
      <c r="F12" s="174"/>
      <c r="G12" s="176"/>
      <c r="H12" s="176"/>
      <c r="I12" s="182"/>
      <c r="J12" s="44" t="s">
        <v>10</v>
      </c>
      <c r="K12" s="59" t="s">
        <v>13</v>
      </c>
      <c r="L12" s="17"/>
      <c r="M12" s="111" t="s">
        <v>217</v>
      </c>
      <c r="N12" s="111" t="s">
        <v>18</v>
      </c>
      <c r="O12" s="111" t="s">
        <v>216</v>
      </c>
      <c r="P12" s="111" t="s">
        <v>383</v>
      </c>
      <c r="Q12" s="111" t="s">
        <v>16</v>
      </c>
      <c r="R12" s="111" t="s">
        <v>377</v>
      </c>
      <c r="S12" s="125" t="s">
        <v>18</v>
      </c>
      <c r="T12" s="140" t="s">
        <v>19</v>
      </c>
      <c r="U12" s="114" t="s">
        <v>338</v>
      </c>
      <c r="V12" s="114" t="s">
        <v>214</v>
      </c>
      <c r="W12" s="142" t="s">
        <v>346</v>
      </c>
    </row>
    <row r="13" spans="13:23" ht="12.75"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</row>
    <row r="14" spans="1:23" ht="12.75">
      <c r="A14" s="22">
        <f aca="true" t="shared" si="0" ref="A14:A38">A13+1</f>
        <v>1</v>
      </c>
      <c r="B14" s="46" t="s">
        <v>183</v>
      </c>
      <c r="C14" s="31">
        <v>3609</v>
      </c>
      <c r="D14" s="31" t="s">
        <v>20</v>
      </c>
      <c r="E14" s="24" t="s">
        <v>556</v>
      </c>
      <c r="F14" s="24" t="e">
        <f>VLOOKUP(E14,Tab!$M$2:$N$255,2,TRUE)</f>
        <v>#N/A</v>
      </c>
      <c r="G14" s="25">
        <f aca="true" t="shared" si="1" ref="G14:G38">LARGE(M14:W14,1)</f>
        <v>576</v>
      </c>
      <c r="H14" s="25">
        <f aca="true" t="shared" si="2" ref="H14:H38">LARGE(M14:W14,2)</f>
        <v>576</v>
      </c>
      <c r="I14" s="25">
        <f aca="true" t="shared" si="3" ref="I14:I38">LARGE(M14:W14,3)</f>
        <v>576</v>
      </c>
      <c r="J14" s="26">
        <f aca="true" t="shared" si="4" ref="J14:J38">SUM(G14:I14)</f>
        <v>1728</v>
      </c>
      <c r="K14" s="27">
        <f aca="true" t="shared" si="5" ref="K14:K38">J14/3</f>
        <v>576</v>
      </c>
      <c r="L14" s="28"/>
      <c r="M14" s="115">
        <v>576</v>
      </c>
      <c r="N14" s="115">
        <v>0</v>
      </c>
      <c r="O14" s="115">
        <v>0</v>
      </c>
      <c r="P14" s="115">
        <v>576</v>
      </c>
      <c r="Q14" s="115">
        <v>572</v>
      </c>
      <c r="R14" s="115">
        <v>0</v>
      </c>
      <c r="S14" s="115">
        <v>0</v>
      </c>
      <c r="T14" s="115">
        <v>572</v>
      </c>
      <c r="U14" s="115">
        <v>576</v>
      </c>
      <c r="V14" s="115">
        <v>0</v>
      </c>
      <c r="W14" s="159">
        <v>0</v>
      </c>
    </row>
    <row r="15" spans="1:23" ht="12.75">
      <c r="A15" s="22">
        <f t="shared" si="0"/>
        <v>2</v>
      </c>
      <c r="B15" s="46" t="s">
        <v>186</v>
      </c>
      <c r="C15" s="31">
        <v>1097</v>
      </c>
      <c r="D15" s="31" t="s">
        <v>20</v>
      </c>
      <c r="E15" s="24" t="s">
        <v>556</v>
      </c>
      <c r="F15" s="24" t="e">
        <f>VLOOKUP(E15,Tab!$M$2:$N$255,2,TRUE)</f>
        <v>#N/A</v>
      </c>
      <c r="G15" s="25">
        <f t="shared" si="1"/>
        <v>555</v>
      </c>
      <c r="H15" s="25">
        <f t="shared" si="2"/>
        <v>546</v>
      </c>
      <c r="I15" s="25">
        <f t="shared" si="3"/>
        <v>539</v>
      </c>
      <c r="J15" s="26">
        <f t="shared" si="4"/>
        <v>1640</v>
      </c>
      <c r="K15" s="27">
        <f t="shared" si="5"/>
        <v>546.6666666666666</v>
      </c>
      <c r="L15" s="28"/>
      <c r="M15" s="115">
        <v>546</v>
      </c>
      <c r="N15" s="115">
        <v>0</v>
      </c>
      <c r="O15" s="115">
        <v>0</v>
      </c>
      <c r="P15" s="115">
        <v>555</v>
      </c>
      <c r="Q15" s="115">
        <v>0</v>
      </c>
      <c r="R15" s="115">
        <v>0</v>
      </c>
      <c r="S15" s="115">
        <v>0</v>
      </c>
      <c r="T15" s="115">
        <v>528</v>
      </c>
      <c r="U15" s="115">
        <v>539</v>
      </c>
      <c r="V15" s="115">
        <v>0</v>
      </c>
      <c r="W15" s="160">
        <v>0</v>
      </c>
    </row>
    <row r="16" spans="1:23" ht="12.75">
      <c r="A16" s="22">
        <f t="shared" si="0"/>
        <v>3</v>
      </c>
      <c r="B16" s="46" t="s">
        <v>184</v>
      </c>
      <c r="C16" s="31">
        <v>721</v>
      </c>
      <c r="D16" s="31" t="s">
        <v>20</v>
      </c>
      <c r="E16" s="24" t="s">
        <v>556</v>
      </c>
      <c r="F16" s="24" t="e">
        <f>VLOOKUP(E16,Tab!$M$2:$N$255,2,TRUE)</f>
        <v>#N/A</v>
      </c>
      <c r="G16" s="25">
        <f t="shared" si="1"/>
        <v>552</v>
      </c>
      <c r="H16" s="25">
        <f t="shared" si="2"/>
        <v>543</v>
      </c>
      <c r="I16" s="25">
        <f t="shared" si="3"/>
        <v>542</v>
      </c>
      <c r="J16" s="26">
        <f t="shared" si="4"/>
        <v>1637</v>
      </c>
      <c r="K16" s="27">
        <f t="shared" si="5"/>
        <v>545.6666666666666</v>
      </c>
      <c r="L16" s="28"/>
      <c r="M16" s="115">
        <v>552</v>
      </c>
      <c r="N16" s="115">
        <v>0</v>
      </c>
      <c r="O16" s="115">
        <v>0</v>
      </c>
      <c r="P16" s="115">
        <v>543</v>
      </c>
      <c r="Q16" s="115">
        <v>532</v>
      </c>
      <c r="R16" s="115">
        <v>0</v>
      </c>
      <c r="S16" s="115">
        <v>0</v>
      </c>
      <c r="T16" s="115">
        <v>542</v>
      </c>
      <c r="U16" s="115">
        <v>514</v>
      </c>
      <c r="V16" s="115">
        <v>0</v>
      </c>
      <c r="W16" s="160">
        <v>0</v>
      </c>
    </row>
    <row r="17" spans="1:23" ht="12.75">
      <c r="A17" s="22">
        <f t="shared" si="0"/>
        <v>4</v>
      </c>
      <c r="B17" s="91" t="s">
        <v>380</v>
      </c>
      <c r="C17" s="23">
        <v>11628</v>
      </c>
      <c r="D17" s="79" t="s">
        <v>86</v>
      </c>
      <c r="E17" s="24" t="s">
        <v>556</v>
      </c>
      <c r="F17" s="24" t="e">
        <f>VLOOKUP(E17,Tab!$M$2:$N$255,2,TRUE)</f>
        <v>#N/A</v>
      </c>
      <c r="G17" s="25">
        <f t="shared" si="1"/>
        <v>490</v>
      </c>
      <c r="H17" s="25">
        <f t="shared" si="2"/>
        <v>483</v>
      </c>
      <c r="I17" s="25">
        <f t="shared" si="3"/>
        <v>447</v>
      </c>
      <c r="J17" s="26">
        <f t="shared" si="4"/>
        <v>1420</v>
      </c>
      <c r="K17" s="27">
        <f t="shared" si="5"/>
        <v>473.3333333333333</v>
      </c>
      <c r="L17" s="28"/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447</v>
      </c>
      <c r="S17" s="115">
        <v>0</v>
      </c>
      <c r="T17" s="115">
        <v>0</v>
      </c>
      <c r="U17" s="115">
        <v>0</v>
      </c>
      <c r="V17" s="115">
        <v>483</v>
      </c>
      <c r="W17" s="160">
        <v>490</v>
      </c>
    </row>
    <row r="18" spans="1:23" ht="12.75">
      <c r="A18" s="22">
        <f t="shared" si="0"/>
        <v>5</v>
      </c>
      <c r="B18" s="91" t="s">
        <v>317</v>
      </c>
      <c r="C18" s="23">
        <v>11315</v>
      </c>
      <c r="D18" s="79" t="s">
        <v>24</v>
      </c>
      <c r="E18" s="24" t="s">
        <v>556</v>
      </c>
      <c r="F18" s="24" t="e">
        <f>VLOOKUP(E18,Tab!$M$2:$N$255,2,TRUE)</f>
        <v>#N/A</v>
      </c>
      <c r="G18" s="25">
        <f t="shared" si="1"/>
        <v>492</v>
      </c>
      <c r="H18" s="25">
        <f t="shared" si="2"/>
        <v>467</v>
      </c>
      <c r="I18" s="25">
        <f t="shared" si="3"/>
        <v>440</v>
      </c>
      <c r="J18" s="26">
        <f t="shared" si="4"/>
        <v>1399</v>
      </c>
      <c r="K18" s="27">
        <f t="shared" si="5"/>
        <v>466.3333333333333</v>
      </c>
      <c r="L18" s="28"/>
      <c r="M18" s="115">
        <v>467</v>
      </c>
      <c r="N18" s="115">
        <v>0</v>
      </c>
      <c r="O18" s="115">
        <v>0</v>
      </c>
      <c r="P18" s="115">
        <v>492</v>
      </c>
      <c r="Q18" s="115">
        <v>430</v>
      </c>
      <c r="R18" s="115">
        <v>440</v>
      </c>
      <c r="S18" s="115">
        <v>0</v>
      </c>
      <c r="T18" s="115">
        <v>0</v>
      </c>
      <c r="U18" s="115">
        <v>0</v>
      </c>
      <c r="V18" s="115">
        <v>0</v>
      </c>
      <c r="W18" s="160">
        <v>0</v>
      </c>
    </row>
    <row r="19" spans="1:23" ht="12.75">
      <c r="A19" s="22">
        <f t="shared" si="0"/>
        <v>6</v>
      </c>
      <c r="B19" s="91" t="s">
        <v>187</v>
      </c>
      <c r="C19" s="23">
        <v>10054</v>
      </c>
      <c r="D19" s="79" t="s">
        <v>39</v>
      </c>
      <c r="E19" s="24" t="s">
        <v>556</v>
      </c>
      <c r="F19" s="24" t="e">
        <f>VLOOKUP(E19,Tab!$M$2:$N$255,2,TRUE)</f>
        <v>#N/A</v>
      </c>
      <c r="G19" s="25">
        <f t="shared" si="1"/>
        <v>454</v>
      </c>
      <c r="H19" s="25">
        <f t="shared" si="2"/>
        <v>443</v>
      </c>
      <c r="I19" s="25">
        <f t="shared" si="3"/>
        <v>407</v>
      </c>
      <c r="J19" s="26">
        <f t="shared" si="4"/>
        <v>1304</v>
      </c>
      <c r="K19" s="27">
        <f t="shared" si="5"/>
        <v>434.6666666666667</v>
      </c>
      <c r="L19" s="28"/>
      <c r="M19" s="115">
        <v>354</v>
      </c>
      <c r="N19" s="115">
        <v>0</v>
      </c>
      <c r="O19" s="115">
        <v>0</v>
      </c>
      <c r="P19" s="115">
        <v>407</v>
      </c>
      <c r="Q19" s="115">
        <v>0</v>
      </c>
      <c r="R19" s="115">
        <v>0</v>
      </c>
      <c r="S19" s="115">
        <v>0</v>
      </c>
      <c r="T19" s="115">
        <v>454</v>
      </c>
      <c r="U19" s="115">
        <v>443</v>
      </c>
      <c r="V19" s="115">
        <v>0</v>
      </c>
      <c r="W19" s="160">
        <v>0</v>
      </c>
    </row>
    <row r="20" spans="1:23" ht="12.75">
      <c r="A20" s="22">
        <f t="shared" si="0"/>
        <v>7</v>
      </c>
      <c r="B20" s="88" t="s">
        <v>365</v>
      </c>
      <c r="C20" s="31">
        <v>10393</v>
      </c>
      <c r="D20" s="76" t="s">
        <v>28</v>
      </c>
      <c r="E20" s="24" t="s">
        <v>556</v>
      </c>
      <c r="F20" s="24" t="e">
        <f>VLOOKUP(E20,Tab!$M$2:$N$255,2,TRUE)</f>
        <v>#N/A</v>
      </c>
      <c r="G20" s="25">
        <f t="shared" si="1"/>
        <v>542</v>
      </c>
      <c r="H20" s="25">
        <f t="shared" si="2"/>
        <v>528</v>
      </c>
      <c r="I20" s="25">
        <f t="shared" si="3"/>
        <v>0</v>
      </c>
      <c r="J20" s="26">
        <f t="shared" si="4"/>
        <v>1070</v>
      </c>
      <c r="K20" s="27">
        <f t="shared" si="5"/>
        <v>356.6666666666667</v>
      </c>
      <c r="L20" s="28"/>
      <c r="M20" s="115">
        <v>0</v>
      </c>
      <c r="N20" s="115">
        <v>0</v>
      </c>
      <c r="O20" s="115">
        <v>0</v>
      </c>
      <c r="P20" s="115">
        <v>542</v>
      </c>
      <c r="Q20" s="115">
        <v>528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60">
        <v>0</v>
      </c>
    </row>
    <row r="21" spans="1:23" ht="12.75">
      <c r="A21" s="22">
        <f t="shared" si="0"/>
        <v>8</v>
      </c>
      <c r="B21" s="91" t="s">
        <v>190</v>
      </c>
      <c r="C21" s="23">
        <v>5346</v>
      </c>
      <c r="D21" s="79" t="s">
        <v>20</v>
      </c>
      <c r="E21" s="24" t="s">
        <v>556</v>
      </c>
      <c r="F21" s="24" t="e">
        <f>VLOOKUP(E21,Tab!$M$2:$N$255,2,TRUE)</f>
        <v>#N/A</v>
      </c>
      <c r="G21" s="25">
        <f t="shared" si="1"/>
        <v>528</v>
      </c>
      <c r="H21" s="25">
        <f t="shared" si="2"/>
        <v>509</v>
      </c>
      <c r="I21" s="25">
        <f t="shared" si="3"/>
        <v>0</v>
      </c>
      <c r="J21" s="26">
        <f t="shared" si="4"/>
        <v>1037</v>
      </c>
      <c r="K21" s="27">
        <f t="shared" si="5"/>
        <v>345.6666666666667</v>
      </c>
      <c r="L21" s="28"/>
      <c r="M21" s="115">
        <v>509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528</v>
      </c>
      <c r="U21" s="115">
        <v>0</v>
      </c>
      <c r="V21" s="115">
        <v>0</v>
      </c>
      <c r="W21" s="160">
        <v>0</v>
      </c>
    </row>
    <row r="22" spans="1:23" ht="12.75">
      <c r="A22" s="22">
        <f t="shared" si="0"/>
        <v>9</v>
      </c>
      <c r="B22" s="56" t="s">
        <v>194</v>
      </c>
      <c r="C22" s="56">
        <v>10133</v>
      </c>
      <c r="D22" s="56" t="s">
        <v>20</v>
      </c>
      <c r="E22" s="24" t="s">
        <v>556</v>
      </c>
      <c r="F22" s="24" t="e">
        <f>VLOOKUP(E22,Tab!$M$2:$N$255,2,TRUE)</f>
        <v>#N/A</v>
      </c>
      <c r="G22" s="25">
        <f t="shared" si="1"/>
        <v>516</v>
      </c>
      <c r="H22" s="25">
        <f t="shared" si="2"/>
        <v>499</v>
      </c>
      <c r="I22" s="25">
        <f t="shared" si="3"/>
        <v>0</v>
      </c>
      <c r="J22" s="26">
        <f t="shared" si="4"/>
        <v>1015</v>
      </c>
      <c r="K22" s="27">
        <f t="shared" si="5"/>
        <v>338.3333333333333</v>
      </c>
      <c r="L22" s="28"/>
      <c r="M22" s="115">
        <v>499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516</v>
      </c>
      <c r="U22" s="115">
        <v>0</v>
      </c>
      <c r="V22" s="115">
        <v>0</v>
      </c>
      <c r="W22" s="160">
        <v>0</v>
      </c>
    </row>
    <row r="23" spans="1:23" ht="12.75">
      <c r="A23" s="22">
        <f t="shared" si="0"/>
        <v>10</v>
      </c>
      <c r="B23" s="55" t="s">
        <v>192</v>
      </c>
      <c r="C23" s="55">
        <v>10816</v>
      </c>
      <c r="D23" s="55" t="s">
        <v>28</v>
      </c>
      <c r="E23" s="24" t="s">
        <v>556</v>
      </c>
      <c r="F23" s="24" t="e">
        <f>VLOOKUP(E23,Tab!$M$2:$N$255,2,TRUE)</f>
        <v>#N/A</v>
      </c>
      <c r="G23" s="25">
        <f t="shared" si="1"/>
        <v>490</v>
      </c>
      <c r="H23" s="25">
        <f t="shared" si="2"/>
        <v>488</v>
      </c>
      <c r="I23" s="25">
        <f t="shared" si="3"/>
        <v>0</v>
      </c>
      <c r="J23" s="26">
        <f t="shared" si="4"/>
        <v>978</v>
      </c>
      <c r="K23" s="27">
        <f t="shared" si="5"/>
        <v>326</v>
      </c>
      <c r="L23" s="28"/>
      <c r="M23" s="115">
        <v>0</v>
      </c>
      <c r="N23" s="115">
        <v>0</v>
      </c>
      <c r="O23" s="115">
        <v>0</v>
      </c>
      <c r="P23" s="115">
        <v>490</v>
      </c>
      <c r="Q23" s="115">
        <v>488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60">
        <v>0</v>
      </c>
    </row>
    <row r="24" spans="1:23" ht="12.75">
      <c r="A24" s="22">
        <f t="shared" si="0"/>
        <v>11</v>
      </c>
      <c r="B24" s="56" t="s">
        <v>283</v>
      </c>
      <c r="C24" s="56">
        <v>11274</v>
      </c>
      <c r="D24" s="56" t="s">
        <v>24</v>
      </c>
      <c r="E24" s="24" t="s">
        <v>556</v>
      </c>
      <c r="F24" s="24" t="e">
        <f>VLOOKUP(E24,Tab!$M$2:$N$255,2,TRUE)</f>
        <v>#N/A</v>
      </c>
      <c r="G24" s="25">
        <f t="shared" si="1"/>
        <v>521</v>
      </c>
      <c r="H24" s="25">
        <f t="shared" si="2"/>
        <v>0</v>
      </c>
      <c r="I24" s="25">
        <f t="shared" si="3"/>
        <v>0</v>
      </c>
      <c r="J24" s="26">
        <f t="shared" si="4"/>
        <v>521</v>
      </c>
      <c r="K24" s="27">
        <f t="shared" si="5"/>
        <v>173.66666666666666</v>
      </c>
      <c r="L24" s="28"/>
      <c r="M24" s="115">
        <v>0</v>
      </c>
      <c r="N24" s="115">
        <v>0</v>
      </c>
      <c r="O24" s="115">
        <v>0</v>
      </c>
      <c r="P24" s="115">
        <v>0</v>
      </c>
      <c r="Q24" s="115">
        <v>521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60">
        <v>0</v>
      </c>
    </row>
    <row r="25" spans="1:23" ht="12.75">
      <c r="A25" s="22">
        <f t="shared" si="0"/>
        <v>12</v>
      </c>
      <c r="B25" s="91" t="s">
        <v>311</v>
      </c>
      <c r="C25" s="23">
        <v>11348</v>
      </c>
      <c r="D25" s="79" t="s">
        <v>118</v>
      </c>
      <c r="E25" s="24" t="s">
        <v>556</v>
      </c>
      <c r="F25" s="24" t="e">
        <f>VLOOKUP(E25,Tab!$M$2:$N$255,2,TRUE)</f>
        <v>#N/A</v>
      </c>
      <c r="G25" s="25">
        <f t="shared" si="1"/>
        <v>495</v>
      </c>
      <c r="H25" s="25">
        <f t="shared" si="2"/>
        <v>0</v>
      </c>
      <c r="I25" s="25">
        <f t="shared" si="3"/>
        <v>0</v>
      </c>
      <c r="J25" s="26">
        <f t="shared" si="4"/>
        <v>495</v>
      </c>
      <c r="K25" s="27">
        <f t="shared" si="5"/>
        <v>165</v>
      </c>
      <c r="L25" s="28"/>
      <c r="M25" s="115">
        <v>0</v>
      </c>
      <c r="N25" s="115">
        <v>0</v>
      </c>
      <c r="O25" s="115">
        <v>495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60">
        <v>0</v>
      </c>
    </row>
    <row r="26" spans="1:23" ht="12.75">
      <c r="A26" s="22">
        <f t="shared" si="0"/>
        <v>13</v>
      </c>
      <c r="B26" s="56" t="s">
        <v>284</v>
      </c>
      <c r="C26" s="56">
        <v>11125</v>
      </c>
      <c r="D26" s="56" t="s">
        <v>162</v>
      </c>
      <c r="E26" s="24" t="s">
        <v>556</v>
      </c>
      <c r="F26" s="24" t="e">
        <f>VLOOKUP(E26,Tab!$M$2:$N$255,2,TRUE)</f>
        <v>#N/A</v>
      </c>
      <c r="G26" s="25">
        <f t="shared" si="1"/>
        <v>451</v>
      </c>
      <c r="H26" s="25">
        <f t="shared" si="2"/>
        <v>0</v>
      </c>
      <c r="I26" s="25">
        <f t="shared" si="3"/>
        <v>0</v>
      </c>
      <c r="J26" s="26">
        <f t="shared" si="4"/>
        <v>451</v>
      </c>
      <c r="K26" s="27">
        <f t="shared" si="5"/>
        <v>150.33333333333334</v>
      </c>
      <c r="L26" s="28"/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0</v>
      </c>
      <c r="T26" s="115">
        <v>451</v>
      </c>
      <c r="U26" s="115">
        <v>0</v>
      </c>
      <c r="V26" s="115">
        <v>0</v>
      </c>
      <c r="W26" s="160">
        <v>0</v>
      </c>
    </row>
    <row r="27" spans="1:23" ht="12.75">
      <c r="A27" s="22">
        <f t="shared" si="0"/>
        <v>14</v>
      </c>
      <c r="B27" s="91" t="s">
        <v>185</v>
      </c>
      <c r="C27" s="23">
        <v>7457</v>
      </c>
      <c r="D27" s="79" t="s">
        <v>74</v>
      </c>
      <c r="E27" s="24" t="s">
        <v>556</v>
      </c>
      <c r="F27" s="24" t="e">
        <f>VLOOKUP(E27,Tab!$M$2:$N$255,2,TRUE)</f>
        <v>#N/A</v>
      </c>
      <c r="G27" s="25">
        <f t="shared" si="1"/>
        <v>319</v>
      </c>
      <c r="H27" s="25">
        <f t="shared" si="2"/>
        <v>0</v>
      </c>
      <c r="I27" s="25">
        <f t="shared" si="3"/>
        <v>0</v>
      </c>
      <c r="J27" s="26">
        <f t="shared" si="4"/>
        <v>319</v>
      </c>
      <c r="K27" s="27">
        <f t="shared" si="5"/>
        <v>106.33333333333333</v>
      </c>
      <c r="L27" s="28"/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319</v>
      </c>
      <c r="T27" s="115">
        <v>0</v>
      </c>
      <c r="U27" s="115">
        <v>0</v>
      </c>
      <c r="V27" s="115">
        <v>0</v>
      </c>
      <c r="W27" s="160">
        <v>0</v>
      </c>
    </row>
    <row r="28" spans="1:23" ht="12.75">
      <c r="A28" s="22">
        <f t="shared" si="0"/>
        <v>15</v>
      </c>
      <c r="B28" s="55" t="s">
        <v>481</v>
      </c>
      <c r="C28" s="55">
        <v>1429</v>
      </c>
      <c r="D28" s="55" t="s">
        <v>162</v>
      </c>
      <c r="E28" s="24" t="s">
        <v>556</v>
      </c>
      <c r="F28" s="24" t="e">
        <f>VLOOKUP(E28,Tab!$M$2:$N$255,2,TRUE)</f>
        <v>#N/A</v>
      </c>
      <c r="G28" s="25">
        <f t="shared" si="1"/>
        <v>304</v>
      </c>
      <c r="H28" s="25">
        <f t="shared" si="2"/>
        <v>0</v>
      </c>
      <c r="I28" s="25">
        <f t="shared" si="3"/>
        <v>0</v>
      </c>
      <c r="J28" s="26">
        <f t="shared" si="4"/>
        <v>304</v>
      </c>
      <c r="K28" s="27">
        <f t="shared" si="5"/>
        <v>101.33333333333333</v>
      </c>
      <c r="L28" s="28"/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304</v>
      </c>
      <c r="T28" s="115">
        <v>0</v>
      </c>
      <c r="U28" s="115">
        <v>0</v>
      </c>
      <c r="V28" s="115">
        <v>0</v>
      </c>
      <c r="W28" s="160">
        <v>0</v>
      </c>
    </row>
    <row r="29" spans="1:23" ht="12.75">
      <c r="A29" s="22">
        <f t="shared" si="0"/>
        <v>16</v>
      </c>
      <c r="B29" s="88" t="s">
        <v>499</v>
      </c>
      <c r="C29" s="31">
        <v>6303</v>
      </c>
      <c r="D29" s="76" t="s">
        <v>74</v>
      </c>
      <c r="E29" s="24" t="s">
        <v>556</v>
      </c>
      <c r="F29" s="24" t="e">
        <f>VLOOKUP(E29,Tab!$M$2:$N$255,2,TRUE)</f>
        <v>#N/A</v>
      </c>
      <c r="G29" s="25">
        <f t="shared" si="1"/>
        <v>217</v>
      </c>
      <c r="H29" s="25">
        <f t="shared" si="2"/>
        <v>0</v>
      </c>
      <c r="I29" s="25">
        <f t="shared" si="3"/>
        <v>0</v>
      </c>
      <c r="J29" s="26">
        <f t="shared" si="4"/>
        <v>217</v>
      </c>
      <c r="K29" s="27">
        <f t="shared" si="5"/>
        <v>72.33333333333333</v>
      </c>
      <c r="L29" s="28"/>
      <c r="M29" s="115">
        <v>0</v>
      </c>
      <c r="N29" s="115">
        <v>217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60">
        <v>0</v>
      </c>
    </row>
    <row r="30" spans="1:23" ht="12.75">
      <c r="A30" s="22">
        <f t="shared" si="0"/>
        <v>17</v>
      </c>
      <c r="B30" s="91" t="s">
        <v>399</v>
      </c>
      <c r="C30" s="23">
        <v>11552</v>
      </c>
      <c r="D30" s="79" t="s">
        <v>113</v>
      </c>
      <c r="E30" s="24" t="s">
        <v>556</v>
      </c>
      <c r="F30" s="24" t="e">
        <f>VLOOKUP(E30,Tab!$M$2:$N$255,2,TRUE)</f>
        <v>#N/A</v>
      </c>
      <c r="G30" s="25">
        <f t="shared" si="1"/>
        <v>0</v>
      </c>
      <c r="H30" s="25">
        <f t="shared" si="2"/>
        <v>0</v>
      </c>
      <c r="I30" s="25">
        <f t="shared" si="3"/>
        <v>0</v>
      </c>
      <c r="J30" s="26">
        <f t="shared" si="4"/>
        <v>0</v>
      </c>
      <c r="K30" s="27">
        <f t="shared" si="5"/>
        <v>0</v>
      </c>
      <c r="L30" s="28"/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60">
        <v>0</v>
      </c>
    </row>
    <row r="31" spans="1:23" ht="12.75">
      <c r="A31" s="22">
        <f t="shared" si="0"/>
        <v>18</v>
      </c>
      <c r="B31" s="91" t="s">
        <v>199</v>
      </c>
      <c r="C31" s="23">
        <v>10841</v>
      </c>
      <c r="D31" s="79" t="s">
        <v>51</v>
      </c>
      <c r="E31" s="24" t="s">
        <v>556</v>
      </c>
      <c r="F31" s="24" t="e">
        <f>VLOOKUP(E31,Tab!$M$2:$N$255,2,TRUE)</f>
        <v>#N/A</v>
      </c>
      <c r="G31" s="25">
        <f t="shared" si="1"/>
        <v>0</v>
      </c>
      <c r="H31" s="25">
        <f t="shared" si="2"/>
        <v>0</v>
      </c>
      <c r="I31" s="25">
        <f t="shared" si="3"/>
        <v>0</v>
      </c>
      <c r="J31" s="26">
        <f t="shared" si="4"/>
        <v>0</v>
      </c>
      <c r="K31" s="27">
        <f t="shared" si="5"/>
        <v>0</v>
      </c>
      <c r="L31" s="28"/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60">
        <v>0</v>
      </c>
    </row>
    <row r="32" spans="1:23" ht="12.75">
      <c r="A32" s="22">
        <f t="shared" si="0"/>
        <v>19</v>
      </c>
      <c r="B32" s="91" t="s">
        <v>189</v>
      </c>
      <c r="C32" s="23">
        <v>3517</v>
      </c>
      <c r="D32" s="79" t="s">
        <v>28</v>
      </c>
      <c r="E32" s="24" t="s">
        <v>556</v>
      </c>
      <c r="F32" s="24" t="e">
        <f>VLOOKUP(E32,Tab!$M$2:$N$255,2,TRUE)</f>
        <v>#N/A</v>
      </c>
      <c r="G32" s="25">
        <f t="shared" si="1"/>
        <v>0</v>
      </c>
      <c r="H32" s="25">
        <f t="shared" si="2"/>
        <v>0</v>
      </c>
      <c r="I32" s="25">
        <f t="shared" si="3"/>
        <v>0</v>
      </c>
      <c r="J32" s="26">
        <f t="shared" si="4"/>
        <v>0</v>
      </c>
      <c r="K32" s="27">
        <f t="shared" si="5"/>
        <v>0</v>
      </c>
      <c r="L32" s="28"/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5">
        <v>0</v>
      </c>
      <c r="T32" s="115">
        <v>0</v>
      </c>
      <c r="U32" s="115">
        <v>0</v>
      </c>
      <c r="V32" s="115">
        <v>0</v>
      </c>
      <c r="W32" s="160">
        <v>0</v>
      </c>
    </row>
    <row r="33" spans="1:23" ht="12.75">
      <c r="A33" s="22">
        <f t="shared" si="0"/>
        <v>20</v>
      </c>
      <c r="B33" s="49" t="s">
        <v>188</v>
      </c>
      <c r="C33" s="23">
        <v>1100</v>
      </c>
      <c r="D33" s="23" t="s">
        <v>36</v>
      </c>
      <c r="E33" s="24" t="s">
        <v>556</v>
      </c>
      <c r="F33" s="24" t="e">
        <f>VLOOKUP(E33,Tab!$M$2:$N$255,2,TRUE)</f>
        <v>#N/A</v>
      </c>
      <c r="G33" s="25">
        <f t="shared" si="1"/>
        <v>0</v>
      </c>
      <c r="H33" s="25">
        <f t="shared" si="2"/>
        <v>0</v>
      </c>
      <c r="I33" s="25">
        <f t="shared" si="3"/>
        <v>0</v>
      </c>
      <c r="J33" s="26">
        <f t="shared" si="4"/>
        <v>0</v>
      </c>
      <c r="K33" s="27">
        <f t="shared" si="5"/>
        <v>0</v>
      </c>
      <c r="L33" s="28"/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60">
        <v>0</v>
      </c>
    </row>
    <row r="34" spans="1:23" ht="12.75">
      <c r="A34" s="22">
        <f t="shared" si="0"/>
        <v>21</v>
      </c>
      <c r="B34" s="55" t="s">
        <v>191</v>
      </c>
      <c r="C34" s="55">
        <v>3348</v>
      </c>
      <c r="D34" s="55" t="s">
        <v>36</v>
      </c>
      <c r="E34" s="24" t="s">
        <v>556</v>
      </c>
      <c r="F34" s="24" t="e">
        <f>VLOOKUP(E34,Tab!$M$2:$N$255,2,TRUE)</f>
        <v>#N/A</v>
      </c>
      <c r="G34" s="25">
        <f t="shared" si="1"/>
        <v>0</v>
      </c>
      <c r="H34" s="25">
        <f t="shared" si="2"/>
        <v>0</v>
      </c>
      <c r="I34" s="25">
        <f t="shared" si="3"/>
        <v>0</v>
      </c>
      <c r="J34" s="26">
        <f t="shared" si="4"/>
        <v>0</v>
      </c>
      <c r="K34" s="27">
        <f t="shared" si="5"/>
        <v>0</v>
      </c>
      <c r="L34" s="28"/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60">
        <v>0</v>
      </c>
    </row>
    <row r="35" spans="1:23" ht="12.75">
      <c r="A35" s="22">
        <f t="shared" si="0"/>
        <v>22</v>
      </c>
      <c r="B35" s="49"/>
      <c r="C35" s="23"/>
      <c r="D35" s="23"/>
      <c r="E35" s="24">
        <f>MAX(G35:I35)</f>
        <v>0</v>
      </c>
      <c r="F35" s="24" t="e">
        <f>VLOOKUP(E35,Tab!$M$2:$N$255,2,TRUE)</f>
        <v>#N/A</v>
      </c>
      <c r="G35" s="25">
        <f t="shared" si="1"/>
        <v>0</v>
      </c>
      <c r="H35" s="25">
        <f t="shared" si="2"/>
        <v>0</v>
      </c>
      <c r="I35" s="25">
        <f t="shared" si="3"/>
        <v>0</v>
      </c>
      <c r="J35" s="26">
        <f t="shared" si="4"/>
        <v>0</v>
      </c>
      <c r="K35" s="27">
        <f t="shared" si="5"/>
        <v>0</v>
      </c>
      <c r="L35" s="28"/>
      <c r="M35" s="115">
        <v>0</v>
      </c>
      <c r="N35" s="115">
        <v>0</v>
      </c>
      <c r="O35" s="115">
        <v>0</v>
      </c>
      <c r="P35" s="115">
        <v>0</v>
      </c>
      <c r="Q35" s="115">
        <v>0</v>
      </c>
      <c r="R35" s="115">
        <v>0</v>
      </c>
      <c r="S35" s="115">
        <v>0</v>
      </c>
      <c r="T35" s="115">
        <v>0</v>
      </c>
      <c r="U35" s="115">
        <v>0</v>
      </c>
      <c r="V35" s="115">
        <v>0</v>
      </c>
      <c r="W35" s="160">
        <v>0</v>
      </c>
    </row>
    <row r="36" spans="1:23" ht="12.75">
      <c r="A36" s="22">
        <f t="shared" si="0"/>
        <v>23</v>
      </c>
      <c r="B36" s="56"/>
      <c r="C36" s="56"/>
      <c r="D36" s="56"/>
      <c r="E36" s="24">
        <f>MAX(G36:I36)</f>
        <v>0</v>
      </c>
      <c r="F36" s="24" t="e">
        <f>VLOOKUP(E36,Tab!$M$2:$N$255,2,TRUE)</f>
        <v>#N/A</v>
      </c>
      <c r="G36" s="25">
        <f t="shared" si="1"/>
        <v>0</v>
      </c>
      <c r="H36" s="25">
        <f t="shared" si="2"/>
        <v>0</v>
      </c>
      <c r="I36" s="25">
        <f t="shared" si="3"/>
        <v>0</v>
      </c>
      <c r="J36" s="26">
        <f t="shared" si="4"/>
        <v>0</v>
      </c>
      <c r="K36" s="27">
        <f t="shared" si="5"/>
        <v>0</v>
      </c>
      <c r="L36" s="28"/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60">
        <v>0</v>
      </c>
    </row>
    <row r="37" spans="1:23" ht="12.75">
      <c r="A37" s="22">
        <f t="shared" si="0"/>
        <v>24</v>
      </c>
      <c r="B37" s="55"/>
      <c r="C37" s="55"/>
      <c r="D37" s="55"/>
      <c r="E37" s="24">
        <f>MAX(G37:I37)</f>
        <v>0</v>
      </c>
      <c r="F37" s="24" t="e">
        <f>VLOOKUP(E37,Tab!$M$2:$N$255,2,TRUE)</f>
        <v>#N/A</v>
      </c>
      <c r="G37" s="25">
        <f t="shared" si="1"/>
        <v>0</v>
      </c>
      <c r="H37" s="25">
        <f t="shared" si="2"/>
        <v>0</v>
      </c>
      <c r="I37" s="25">
        <f t="shared" si="3"/>
        <v>0</v>
      </c>
      <c r="J37" s="26">
        <f t="shared" si="4"/>
        <v>0</v>
      </c>
      <c r="K37" s="27">
        <f t="shared" si="5"/>
        <v>0</v>
      </c>
      <c r="L37" s="28"/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60">
        <v>0</v>
      </c>
    </row>
    <row r="38" spans="1:23" ht="12.75">
      <c r="A38" s="22">
        <f t="shared" si="0"/>
        <v>25</v>
      </c>
      <c r="B38" s="49"/>
      <c r="C38" s="23"/>
      <c r="D38" s="23"/>
      <c r="E38" s="24">
        <f>MAX(G38:I38)</f>
        <v>0</v>
      </c>
      <c r="F38" s="24" t="e">
        <f>VLOOKUP(E38,Tab!$M$2:$N$255,2,TRUE)</f>
        <v>#N/A</v>
      </c>
      <c r="G38" s="25">
        <f t="shared" si="1"/>
        <v>0</v>
      </c>
      <c r="H38" s="25">
        <f t="shared" si="2"/>
        <v>0</v>
      </c>
      <c r="I38" s="25">
        <f t="shared" si="3"/>
        <v>0</v>
      </c>
      <c r="J38" s="26">
        <f t="shared" si="4"/>
        <v>0</v>
      </c>
      <c r="K38" s="27">
        <f t="shared" si="5"/>
        <v>0</v>
      </c>
      <c r="L38" s="28"/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61">
        <v>0</v>
      </c>
    </row>
  </sheetData>
  <sheetProtection/>
  <mergeCells count="12">
    <mergeCell ref="H11:H12"/>
    <mergeCell ref="I11:I12"/>
    <mergeCell ref="M9:W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</mergeCells>
  <conditionalFormatting sqref="E14:E38">
    <cfRule type="cellIs" priority="7" dxfId="6" operator="between" stopIfTrue="1">
      <formula>563</formula>
      <formula>600</formula>
    </cfRule>
  </conditionalFormatting>
  <conditionalFormatting sqref="F14:F38">
    <cfRule type="cellIs" priority="8" dxfId="5" operator="equal" stopIfTrue="1">
      <formula>"A"</formula>
    </cfRule>
    <cfRule type="cellIs" priority="9" dxfId="4" operator="equal" stopIfTrue="1">
      <formula>"B"</formula>
    </cfRule>
    <cfRule type="cellIs" priority="10" dxfId="3" operator="equal" stopIfTrue="1">
      <formula>"C"</formula>
    </cfRule>
  </conditionalFormatting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X23"/>
  <sheetViews>
    <sheetView showGridLines="0" zoomScaleSheetLayoutView="100" zoomScalePageLayoutView="0" workbookViewId="0" topLeftCell="A1">
      <selection activeCell="E10" sqref="E10:F12"/>
    </sheetView>
  </sheetViews>
  <sheetFormatPr defaultColWidth="9.140625" defaultRowHeight="12.75"/>
  <cols>
    <col min="1" max="1" width="3.7109375" style="1" bestFit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21" customWidth="1"/>
    <col min="13" max="16" width="10.140625" style="1" customWidth="1"/>
    <col min="17" max="227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2" ht="12.75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37"/>
    </row>
    <row r="6" ht="12.75"/>
    <row r="7" ht="12.75"/>
    <row r="8" ht="12.75"/>
    <row r="9" spans="1:16" s="6" customFormat="1" ht="24.75" customHeight="1">
      <c r="A9" s="180" t="s">
        <v>394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5"/>
      <c r="M9" s="177">
        <v>2012</v>
      </c>
      <c r="N9" s="178"/>
      <c r="O9" s="178"/>
      <c r="P9" s="181"/>
    </row>
    <row r="10" spans="1:24" s="6" customFormat="1" ht="12.75" customHeight="1">
      <c r="A10" s="168" t="s">
        <v>2</v>
      </c>
      <c r="B10" s="168" t="s">
        <v>3</v>
      </c>
      <c r="C10" s="168" t="s">
        <v>4</v>
      </c>
      <c r="D10" s="168" t="s">
        <v>5</v>
      </c>
      <c r="E10" s="169" t="s">
        <v>549</v>
      </c>
      <c r="F10" s="170"/>
      <c r="G10" s="175" t="s">
        <v>6</v>
      </c>
      <c r="H10" s="175"/>
      <c r="I10" s="175"/>
      <c r="J10" s="51" t="s">
        <v>7</v>
      </c>
      <c r="K10" s="9" t="s">
        <v>8</v>
      </c>
      <c r="L10" s="10"/>
      <c r="M10" s="109">
        <v>41048</v>
      </c>
      <c r="N10" s="109">
        <v>41034</v>
      </c>
      <c r="O10" s="100">
        <v>40978</v>
      </c>
      <c r="P10" s="99">
        <v>40971</v>
      </c>
      <c r="R10" s="39"/>
      <c r="S10" s="39"/>
      <c r="T10" s="39"/>
      <c r="U10" s="39"/>
      <c r="V10" s="39"/>
      <c r="W10" s="39"/>
      <c r="X10" s="39"/>
    </row>
    <row r="11" spans="1:24" s="6" customFormat="1" ht="12.75">
      <c r="A11" s="168"/>
      <c r="B11" s="168"/>
      <c r="C11" s="168"/>
      <c r="D11" s="168"/>
      <c r="E11" s="171"/>
      <c r="F11" s="172"/>
      <c r="G11" s="176">
        <v>1</v>
      </c>
      <c r="H11" s="176">
        <v>2</v>
      </c>
      <c r="I11" s="182">
        <v>3</v>
      </c>
      <c r="J11" s="8" t="s">
        <v>9</v>
      </c>
      <c r="K11" s="11" t="s">
        <v>10</v>
      </c>
      <c r="L11" s="10"/>
      <c r="M11" s="110" t="s">
        <v>12</v>
      </c>
      <c r="N11" s="110" t="s">
        <v>213</v>
      </c>
      <c r="O11" s="124" t="s">
        <v>213</v>
      </c>
      <c r="P11" s="95" t="s">
        <v>11</v>
      </c>
      <c r="R11" s="42"/>
      <c r="S11" s="42"/>
      <c r="T11" s="42"/>
      <c r="U11" s="42"/>
      <c r="V11" s="42"/>
      <c r="W11" s="42"/>
      <c r="X11" s="43"/>
    </row>
    <row r="12" spans="1:24" s="6" customFormat="1" ht="12.75">
      <c r="A12" s="168"/>
      <c r="B12" s="168"/>
      <c r="C12" s="168"/>
      <c r="D12" s="168"/>
      <c r="E12" s="173"/>
      <c r="F12" s="174"/>
      <c r="G12" s="176"/>
      <c r="H12" s="176"/>
      <c r="I12" s="182"/>
      <c r="J12" s="15" t="s">
        <v>10</v>
      </c>
      <c r="K12" s="16" t="s">
        <v>13</v>
      </c>
      <c r="L12" s="17"/>
      <c r="M12" s="111" t="s">
        <v>383</v>
      </c>
      <c r="N12" s="111" t="s">
        <v>16</v>
      </c>
      <c r="O12" s="125" t="s">
        <v>19</v>
      </c>
      <c r="P12" s="89" t="s">
        <v>338</v>
      </c>
      <c r="R12" s="42"/>
      <c r="S12" s="45"/>
      <c r="T12" s="45"/>
      <c r="U12" s="45"/>
      <c r="V12" s="45"/>
      <c r="W12" s="45"/>
      <c r="X12" s="43"/>
    </row>
    <row r="13" spans="18:24" ht="12.75">
      <c r="R13" s="1"/>
      <c r="S13" s="1"/>
      <c r="T13" s="1"/>
      <c r="U13" s="1"/>
      <c r="V13" s="1"/>
      <c r="W13" s="1"/>
      <c r="X13" s="1"/>
    </row>
    <row r="14" spans="1:24" ht="12.75">
      <c r="A14" s="22">
        <f aca="true" t="shared" si="0" ref="A14:A23">A13+1</f>
        <v>1</v>
      </c>
      <c r="B14" s="76" t="s">
        <v>207</v>
      </c>
      <c r="C14" s="31">
        <v>10632</v>
      </c>
      <c r="D14" s="76" t="s">
        <v>20</v>
      </c>
      <c r="E14" s="24" t="s">
        <v>557</v>
      </c>
      <c r="F14" s="24" t="e">
        <f>VLOOKUP(E14,Tab!$O$2:$P$255,2,TRUE)</f>
        <v>#N/A</v>
      </c>
      <c r="G14" s="25">
        <f aca="true" t="shared" si="1" ref="G14:G23">LARGE(M14:P14,1)</f>
        <v>506</v>
      </c>
      <c r="H14" s="25">
        <f aca="true" t="shared" si="2" ref="H14:H23">LARGE(M14:P14,2)</f>
        <v>505</v>
      </c>
      <c r="I14" s="25">
        <f aca="true" t="shared" si="3" ref="I14:I23">LARGE(M14:P14,3)</f>
        <v>501</v>
      </c>
      <c r="J14" s="26">
        <f aca="true" t="shared" si="4" ref="J14:J23">SUM(G14:I14)</f>
        <v>1512</v>
      </c>
      <c r="K14" s="27">
        <f aca="true" t="shared" si="5" ref="K14:K23">J14/3</f>
        <v>504</v>
      </c>
      <c r="L14" s="28"/>
      <c r="M14" s="30">
        <v>501</v>
      </c>
      <c r="N14" s="30">
        <v>505</v>
      </c>
      <c r="O14" s="30">
        <v>506</v>
      </c>
      <c r="P14" s="47">
        <v>501</v>
      </c>
      <c r="R14" s="48"/>
      <c r="S14" s="48"/>
      <c r="T14" s="48"/>
      <c r="U14" s="48"/>
      <c r="V14" s="48"/>
      <c r="W14" s="48"/>
      <c r="X14" s="48"/>
    </row>
    <row r="15" spans="1:24" ht="12.75">
      <c r="A15" s="22">
        <f t="shared" si="0"/>
        <v>2</v>
      </c>
      <c r="B15" s="31"/>
      <c r="C15" s="31"/>
      <c r="D15" s="31"/>
      <c r="E15" s="24">
        <f aca="true" t="shared" si="6" ref="E15:E23">MAX(G15:I15)</f>
        <v>0</v>
      </c>
      <c r="F15" s="24" t="e">
        <f>VLOOKUP(E15,Tab!$O$2:$P$255,2,TRUE)</f>
        <v>#N/A</v>
      </c>
      <c r="G15" s="25">
        <f t="shared" si="1"/>
        <v>0</v>
      </c>
      <c r="H15" s="25">
        <f t="shared" si="2"/>
        <v>0</v>
      </c>
      <c r="I15" s="25">
        <f t="shared" si="3"/>
        <v>0</v>
      </c>
      <c r="J15" s="26">
        <f t="shared" si="4"/>
        <v>0</v>
      </c>
      <c r="K15" s="27">
        <f t="shared" si="5"/>
        <v>0</v>
      </c>
      <c r="L15" s="28"/>
      <c r="M15" s="30">
        <v>0</v>
      </c>
      <c r="N15" s="30">
        <v>0</v>
      </c>
      <c r="O15" s="30">
        <v>0</v>
      </c>
      <c r="P15" s="47">
        <v>0</v>
      </c>
      <c r="R15" s="48"/>
      <c r="S15" s="48"/>
      <c r="T15" s="48"/>
      <c r="U15" s="48"/>
      <c r="V15" s="48"/>
      <c r="W15" s="48"/>
      <c r="X15" s="48"/>
    </row>
    <row r="16" spans="1:24" ht="12.75">
      <c r="A16" s="22">
        <f t="shared" si="0"/>
        <v>3</v>
      </c>
      <c r="B16" s="31"/>
      <c r="C16" s="31"/>
      <c r="D16" s="31"/>
      <c r="E16" s="24">
        <f t="shared" si="6"/>
        <v>0</v>
      </c>
      <c r="F16" s="24" t="e">
        <f>VLOOKUP(E16,Tab!$O$2:$P$255,2,TRUE)</f>
        <v>#N/A</v>
      </c>
      <c r="G16" s="25">
        <f t="shared" si="1"/>
        <v>0</v>
      </c>
      <c r="H16" s="25">
        <f t="shared" si="2"/>
        <v>0</v>
      </c>
      <c r="I16" s="25">
        <f t="shared" si="3"/>
        <v>0</v>
      </c>
      <c r="J16" s="26">
        <f t="shared" si="4"/>
        <v>0</v>
      </c>
      <c r="K16" s="27">
        <f t="shared" si="5"/>
        <v>0</v>
      </c>
      <c r="L16" s="28"/>
      <c r="M16" s="30">
        <v>0</v>
      </c>
      <c r="N16" s="30">
        <v>0</v>
      </c>
      <c r="O16" s="30">
        <v>0</v>
      </c>
      <c r="P16" s="47">
        <v>0</v>
      </c>
      <c r="R16" s="48"/>
      <c r="S16" s="48"/>
      <c r="T16" s="48"/>
      <c r="U16" s="48"/>
      <c r="V16" s="48"/>
      <c r="W16" s="48"/>
      <c r="X16" s="48"/>
    </row>
    <row r="17" spans="1:24" ht="12.75">
      <c r="A17" s="22">
        <f t="shared" si="0"/>
        <v>4</v>
      </c>
      <c r="B17" s="55"/>
      <c r="C17" s="55"/>
      <c r="D17" s="55"/>
      <c r="E17" s="24">
        <f t="shared" si="6"/>
        <v>0</v>
      </c>
      <c r="F17" s="24" t="e">
        <f>VLOOKUP(E17,Tab!$O$2:$P$255,2,TRUE)</f>
        <v>#N/A</v>
      </c>
      <c r="G17" s="25">
        <f t="shared" si="1"/>
        <v>0</v>
      </c>
      <c r="H17" s="25">
        <f t="shared" si="2"/>
        <v>0</v>
      </c>
      <c r="I17" s="25">
        <f t="shared" si="3"/>
        <v>0</v>
      </c>
      <c r="J17" s="26">
        <f t="shared" si="4"/>
        <v>0</v>
      </c>
      <c r="K17" s="27">
        <f t="shared" si="5"/>
        <v>0</v>
      </c>
      <c r="L17" s="28"/>
      <c r="M17" s="30">
        <v>0</v>
      </c>
      <c r="N17" s="30">
        <v>0</v>
      </c>
      <c r="O17" s="30">
        <v>0</v>
      </c>
      <c r="P17" s="47">
        <v>0</v>
      </c>
      <c r="R17" s="48"/>
      <c r="S17" s="48"/>
      <c r="T17" s="48"/>
      <c r="U17" s="48"/>
      <c r="V17" s="48"/>
      <c r="W17" s="48"/>
      <c r="X17" s="48"/>
    </row>
    <row r="18" spans="1:24" ht="12.75">
      <c r="A18" s="22">
        <f t="shared" si="0"/>
        <v>5</v>
      </c>
      <c r="B18" s="56"/>
      <c r="C18" s="56"/>
      <c r="D18" s="56"/>
      <c r="E18" s="24">
        <f t="shared" si="6"/>
        <v>0</v>
      </c>
      <c r="F18" s="24" t="e">
        <f>VLOOKUP(E18,Tab!$O$2:$P$255,2,TRUE)</f>
        <v>#N/A</v>
      </c>
      <c r="G18" s="25">
        <f t="shared" si="1"/>
        <v>0</v>
      </c>
      <c r="H18" s="25">
        <f t="shared" si="2"/>
        <v>0</v>
      </c>
      <c r="I18" s="25">
        <f t="shared" si="3"/>
        <v>0</v>
      </c>
      <c r="J18" s="26">
        <f t="shared" si="4"/>
        <v>0</v>
      </c>
      <c r="K18" s="27">
        <f t="shared" si="5"/>
        <v>0</v>
      </c>
      <c r="L18" s="28"/>
      <c r="M18" s="30">
        <v>0</v>
      </c>
      <c r="N18" s="30">
        <v>0</v>
      </c>
      <c r="O18" s="30">
        <v>0</v>
      </c>
      <c r="P18" s="47">
        <v>0</v>
      </c>
      <c r="R18" s="48"/>
      <c r="S18" s="48"/>
      <c r="T18" s="48"/>
      <c r="U18" s="48"/>
      <c r="V18" s="48"/>
      <c r="W18" s="48"/>
      <c r="X18" s="48"/>
    </row>
    <row r="19" spans="1:24" ht="12.75">
      <c r="A19" s="22">
        <f t="shared" si="0"/>
        <v>6</v>
      </c>
      <c r="B19" s="56"/>
      <c r="C19" s="56"/>
      <c r="D19" s="56"/>
      <c r="E19" s="24">
        <f t="shared" si="6"/>
        <v>0</v>
      </c>
      <c r="F19" s="24" t="e">
        <f>VLOOKUP(E19,Tab!$O$2:$P$255,2,TRUE)</f>
        <v>#N/A</v>
      </c>
      <c r="G19" s="25">
        <f t="shared" si="1"/>
        <v>0</v>
      </c>
      <c r="H19" s="25">
        <f t="shared" si="2"/>
        <v>0</v>
      </c>
      <c r="I19" s="25">
        <f t="shared" si="3"/>
        <v>0</v>
      </c>
      <c r="J19" s="26">
        <f t="shared" si="4"/>
        <v>0</v>
      </c>
      <c r="K19" s="27">
        <f t="shared" si="5"/>
        <v>0</v>
      </c>
      <c r="L19" s="28"/>
      <c r="M19" s="30">
        <v>0</v>
      </c>
      <c r="N19" s="30">
        <v>0</v>
      </c>
      <c r="O19" s="30">
        <v>0</v>
      </c>
      <c r="P19" s="47">
        <v>0</v>
      </c>
      <c r="R19" s="48"/>
      <c r="S19" s="48"/>
      <c r="T19" s="48"/>
      <c r="U19" s="48"/>
      <c r="V19" s="48"/>
      <c r="W19" s="48"/>
      <c r="X19" s="48"/>
    </row>
    <row r="20" spans="1:24" ht="12.75">
      <c r="A20" s="22">
        <f t="shared" si="0"/>
        <v>7</v>
      </c>
      <c r="B20" s="55"/>
      <c r="C20" s="55"/>
      <c r="D20" s="55"/>
      <c r="E20" s="24">
        <f t="shared" si="6"/>
        <v>0</v>
      </c>
      <c r="F20" s="24" t="e">
        <f>VLOOKUP(E20,Tab!$O$2:$P$255,2,TRUE)</f>
        <v>#N/A</v>
      </c>
      <c r="G20" s="25">
        <f t="shared" si="1"/>
        <v>0</v>
      </c>
      <c r="H20" s="25">
        <f t="shared" si="2"/>
        <v>0</v>
      </c>
      <c r="I20" s="25">
        <f t="shared" si="3"/>
        <v>0</v>
      </c>
      <c r="J20" s="26">
        <f t="shared" si="4"/>
        <v>0</v>
      </c>
      <c r="K20" s="27">
        <f t="shared" si="5"/>
        <v>0</v>
      </c>
      <c r="L20" s="28"/>
      <c r="M20" s="30">
        <v>0</v>
      </c>
      <c r="N20" s="30">
        <v>0</v>
      </c>
      <c r="O20" s="30">
        <v>0</v>
      </c>
      <c r="P20" s="47">
        <v>0</v>
      </c>
      <c r="R20" s="48"/>
      <c r="S20" s="48"/>
      <c r="T20" s="48"/>
      <c r="U20" s="48"/>
      <c r="V20" s="48"/>
      <c r="W20" s="48"/>
      <c r="X20" s="48"/>
    </row>
    <row r="21" spans="1:24" ht="12.75">
      <c r="A21" s="22">
        <f t="shared" si="0"/>
        <v>8</v>
      </c>
      <c r="B21" s="55"/>
      <c r="C21" s="55"/>
      <c r="D21" s="55"/>
      <c r="E21" s="24">
        <f t="shared" si="6"/>
        <v>0</v>
      </c>
      <c r="F21" s="24" t="e">
        <f>VLOOKUP(E21,Tab!$O$2:$P$255,2,TRUE)</f>
        <v>#N/A</v>
      </c>
      <c r="G21" s="25">
        <f t="shared" si="1"/>
        <v>0</v>
      </c>
      <c r="H21" s="25">
        <f t="shared" si="2"/>
        <v>0</v>
      </c>
      <c r="I21" s="25">
        <f t="shared" si="3"/>
        <v>0</v>
      </c>
      <c r="J21" s="26">
        <f t="shared" si="4"/>
        <v>0</v>
      </c>
      <c r="K21" s="27">
        <f t="shared" si="5"/>
        <v>0</v>
      </c>
      <c r="L21" s="28"/>
      <c r="M21" s="30">
        <v>0</v>
      </c>
      <c r="N21" s="30">
        <v>0</v>
      </c>
      <c r="O21" s="30">
        <v>0</v>
      </c>
      <c r="P21" s="47">
        <v>0</v>
      </c>
      <c r="R21" s="48"/>
      <c r="S21" s="48"/>
      <c r="T21" s="48"/>
      <c r="U21" s="48"/>
      <c r="V21" s="48"/>
      <c r="W21" s="48"/>
      <c r="X21" s="48"/>
    </row>
    <row r="22" spans="1:24" ht="12.75">
      <c r="A22" s="22">
        <f t="shared" si="0"/>
        <v>9</v>
      </c>
      <c r="B22" s="56"/>
      <c r="C22" s="56"/>
      <c r="D22" s="56"/>
      <c r="E22" s="24">
        <f t="shared" si="6"/>
        <v>0</v>
      </c>
      <c r="F22" s="24" t="e">
        <f>VLOOKUP(E22,Tab!$O$2:$P$255,2,TRUE)</f>
        <v>#N/A</v>
      </c>
      <c r="G22" s="25">
        <f t="shared" si="1"/>
        <v>0</v>
      </c>
      <c r="H22" s="25">
        <f t="shared" si="2"/>
        <v>0</v>
      </c>
      <c r="I22" s="25">
        <f t="shared" si="3"/>
        <v>0</v>
      </c>
      <c r="J22" s="26">
        <f t="shared" si="4"/>
        <v>0</v>
      </c>
      <c r="K22" s="27">
        <f t="shared" si="5"/>
        <v>0</v>
      </c>
      <c r="L22" s="28"/>
      <c r="M22" s="30">
        <v>0</v>
      </c>
      <c r="N22" s="30">
        <v>0</v>
      </c>
      <c r="O22" s="30">
        <v>0</v>
      </c>
      <c r="P22" s="47">
        <v>0</v>
      </c>
      <c r="R22" s="48"/>
      <c r="S22" s="48"/>
      <c r="T22" s="48"/>
      <c r="U22" s="48"/>
      <c r="V22" s="48"/>
      <c r="W22" s="48"/>
      <c r="X22" s="48"/>
    </row>
    <row r="23" spans="1:24" ht="12.75">
      <c r="A23" s="22">
        <f t="shared" si="0"/>
        <v>10</v>
      </c>
      <c r="B23" s="56"/>
      <c r="C23" s="56"/>
      <c r="D23" s="56"/>
      <c r="E23" s="24">
        <f t="shared" si="6"/>
        <v>0</v>
      </c>
      <c r="F23" s="24" t="e">
        <f>VLOOKUP(E23,Tab!$O$2:$P$255,2,TRUE)</f>
        <v>#N/A</v>
      </c>
      <c r="G23" s="25">
        <f t="shared" si="1"/>
        <v>0</v>
      </c>
      <c r="H23" s="25">
        <f t="shared" si="2"/>
        <v>0</v>
      </c>
      <c r="I23" s="25">
        <f t="shared" si="3"/>
        <v>0</v>
      </c>
      <c r="J23" s="26">
        <f t="shared" si="4"/>
        <v>0</v>
      </c>
      <c r="K23" s="27">
        <f t="shared" si="5"/>
        <v>0</v>
      </c>
      <c r="L23" s="28"/>
      <c r="M23" s="30">
        <v>0</v>
      </c>
      <c r="N23" s="30">
        <v>0</v>
      </c>
      <c r="O23" s="30">
        <v>0</v>
      </c>
      <c r="P23" s="47">
        <v>0</v>
      </c>
      <c r="R23" s="48"/>
      <c r="S23" s="48"/>
      <c r="T23" s="48"/>
      <c r="U23" s="48"/>
      <c r="V23" s="48"/>
      <c r="W23" s="48"/>
      <c r="X23" s="48"/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M9:P9"/>
  </mergeCells>
  <conditionalFormatting sqref="E14:E23">
    <cfRule type="cellIs" priority="7" dxfId="6" operator="between" stopIfTrue="1">
      <formula>563</formula>
      <formula>600</formula>
    </cfRule>
  </conditionalFormatting>
  <conditionalFormatting sqref="F14:F23">
    <cfRule type="cellIs" priority="8" dxfId="5" operator="equal" stopIfTrue="1">
      <formula>"A"</formula>
    </cfRule>
    <cfRule type="cellIs" priority="9" dxfId="4" operator="equal" stopIfTrue="1">
      <formula>"B"</formula>
    </cfRule>
    <cfRule type="cellIs" priority="10" dxfId="3" operator="equal" stopIfTrue="1">
      <formula>"C"</formula>
    </cfRule>
  </conditionalFormatting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4" r:id="rId4"/>
  <colBreaks count="1" manualBreakCount="1">
    <brk id="12" max="65535" man="1"/>
  </col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22.71093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21" customWidth="1"/>
    <col min="13" max="13" width="11.421875" style="1" bestFit="1" customWidth="1"/>
    <col min="14" max="16" width="9.140625" style="1" customWidth="1"/>
    <col min="1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2" ht="12.75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37"/>
    </row>
    <row r="6" ht="12.75"/>
    <row r="7" ht="12.75"/>
    <row r="8" ht="12.75"/>
    <row r="9" spans="1:16" s="6" customFormat="1" ht="24.75" customHeight="1">
      <c r="A9" s="180" t="s">
        <v>285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5"/>
      <c r="M9" s="177">
        <v>2012</v>
      </c>
      <c r="N9" s="178"/>
      <c r="O9" s="178"/>
      <c r="P9" s="181"/>
    </row>
    <row r="10" spans="1:25" s="6" customFormat="1" ht="12.75">
      <c r="A10" s="168" t="s">
        <v>2</v>
      </c>
      <c r="B10" s="168" t="s">
        <v>3</v>
      </c>
      <c r="C10" s="168" t="s">
        <v>4</v>
      </c>
      <c r="D10" s="168" t="s">
        <v>5</v>
      </c>
      <c r="E10" s="169" t="s">
        <v>549</v>
      </c>
      <c r="F10" s="170"/>
      <c r="G10" s="175" t="s">
        <v>6</v>
      </c>
      <c r="H10" s="175"/>
      <c r="I10" s="175"/>
      <c r="J10" s="38" t="s">
        <v>7</v>
      </c>
      <c r="K10" s="9" t="s">
        <v>8</v>
      </c>
      <c r="L10" s="10"/>
      <c r="M10" s="109">
        <v>41076</v>
      </c>
      <c r="N10" s="100">
        <v>41034</v>
      </c>
      <c r="O10" s="100">
        <v>40978</v>
      </c>
      <c r="P10" s="99">
        <v>40971</v>
      </c>
      <c r="S10" s="39"/>
      <c r="T10" s="39"/>
      <c r="U10" s="39"/>
      <c r="V10" s="39"/>
      <c r="W10" s="39"/>
      <c r="X10" s="39"/>
      <c r="Y10" s="39"/>
    </row>
    <row r="11" spans="1:25" s="6" customFormat="1" ht="12.75">
      <c r="A11" s="168"/>
      <c r="B11" s="168"/>
      <c r="C11" s="168"/>
      <c r="D11" s="168"/>
      <c r="E11" s="171"/>
      <c r="F11" s="172"/>
      <c r="G11" s="176">
        <v>1</v>
      </c>
      <c r="H11" s="176">
        <v>2</v>
      </c>
      <c r="I11" s="182">
        <v>3</v>
      </c>
      <c r="J11" s="40" t="s">
        <v>9</v>
      </c>
      <c r="K11" s="11" t="s">
        <v>10</v>
      </c>
      <c r="L11" s="10"/>
      <c r="M11" s="110" t="s">
        <v>335</v>
      </c>
      <c r="N11" s="144" t="s">
        <v>213</v>
      </c>
      <c r="O11" s="124" t="s">
        <v>213</v>
      </c>
      <c r="P11" s="95" t="s">
        <v>11</v>
      </c>
      <c r="S11" s="42"/>
      <c r="T11" s="42"/>
      <c r="U11" s="42"/>
      <c r="V11" s="42"/>
      <c r="W11" s="42"/>
      <c r="X11" s="42"/>
      <c r="Y11" s="43"/>
    </row>
    <row r="12" spans="1:25" s="6" customFormat="1" ht="12.75">
      <c r="A12" s="168"/>
      <c r="B12" s="168"/>
      <c r="C12" s="168"/>
      <c r="D12" s="168"/>
      <c r="E12" s="173"/>
      <c r="F12" s="174"/>
      <c r="G12" s="176"/>
      <c r="H12" s="176"/>
      <c r="I12" s="182"/>
      <c r="J12" s="44" t="s">
        <v>10</v>
      </c>
      <c r="K12" s="16" t="s">
        <v>13</v>
      </c>
      <c r="L12" s="17"/>
      <c r="M12" s="111" t="s">
        <v>217</v>
      </c>
      <c r="N12" s="145" t="s">
        <v>16</v>
      </c>
      <c r="O12" s="125" t="s">
        <v>19</v>
      </c>
      <c r="P12" s="89" t="s">
        <v>338</v>
      </c>
      <c r="S12" s="42"/>
      <c r="T12" s="45"/>
      <c r="U12" s="45"/>
      <c r="V12" s="45"/>
      <c r="W12" s="45"/>
      <c r="X12" s="45"/>
      <c r="Y12" s="43"/>
    </row>
    <row r="13" spans="13:25" ht="12.75">
      <c r="M13" s="36"/>
      <c r="N13" s="36"/>
      <c r="O13" s="36"/>
      <c r="P13" s="3"/>
      <c r="S13" s="1"/>
      <c r="T13" s="1"/>
      <c r="U13" s="1"/>
      <c r="V13" s="1"/>
      <c r="W13" s="1"/>
      <c r="X13" s="1"/>
      <c r="Y13" s="1"/>
    </row>
    <row r="14" spans="1:25" ht="12.75">
      <c r="A14" s="22">
        <f aca="true" t="shared" si="0" ref="A14:A23">A13+1</f>
        <v>1</v>
      </c>
      <c r="B14" s="126" t="s">
        <v>205</v>
      </c>
      <c r="C14" s="69">
        <v>11359</v>
      </c>
      <c r="D14" s="112" t="s">
        <v>20</v>
      </c>
      <c r="E14" s="24" t="s">
        <v>556</v>
      </c>
      <c r="F14" s="24" t="e">
        <f>VLOOKUP(E14,Tab!$S$2:$T$255,2,TRUE)</f>
        <v>#N/A</v>
      </c>
      <c r="G14" s="25">
        <f aca="true" t="shared" si="1" ref="G14:G23">LARGE(M14:P14,1)</f>
        <v>534</v>
      </c>
      <c r="H14" s="25">
        <f aca="true" t="shared" si="2" ref="H14:H23">LARGE(M14:P14,2)</f>
        <v>515</v>
      </c>
      <c r="I14" s="25">
        <f aca="true" t="shared" si="3" ref="I14:I23">LARGE(M14:P14,3)</f>
        <v>498</v>
      </c>
      <c r="J14" s="26">
        <f aca="true" t="shared" si="4" ref="J14:J23">SUM(G14:I14)</f>
        <v>1547</v>
      </c>
      <c r="K14" s="27">
        <f aca="true" t="shared" si="5" ref="K14:K23">J14/3</f>
        <v>515.6666666666666</v>
      </c>
      <c r="L14" s="28"/>
      <c r="M14" s="30">
        <v>498</v>
      </c>
      <c r="N14" s="30">
        <v>515</v>
      </c>
      <c r="O14" s="30">
        <v>534</v>
      </c>
      <c r="P14" s="30">
        <v>491</v>
      </c>
      <c r="S14" s="48"/>
      <c r="T14" s="48"/>
      <c r="U14" s="48"/>
      <c r="V14" s="48"/>
      <c r="W14" s="48"/>
      <c r="X14" s="48"/>
      <c r="Y14" s="48"/>
    </row>
    <row r="15" spans="1:25" ht="12.75">
      <c r="A15" s="22">
        <f t="shared" si="0"/>
        <v>2</v>
      </c>
      <c r="B15" s="79" t="s">
        <v>201</v>
      </c>
      <c r="C15" s="54">
        <v>10436</v>
      </c>
      <c r="D15" s="90" t="s">
        <v>71</v>
      </c>
      <c r="E15" s="24" t="s">
        <v>556</v>
      </c>
      <c r="F15" s="24" t="e">
        <f>VLOOKUP(E15,Tab!$S$2:$T$255,2,TRUE)</f>
        <v>#N/A</v>
      </c>
      <c r="G15" s="25">
        <f t="shared" si="1"/>
        <v>556</v>
      </c>
      <c r="H15" s="25">
        <f t="shared" si="2"/>
        <v>547</v>
      </c>
      <c r="I15" s="25">
        <f t="shared" si="3"/>
        <v>0</v>
      </c>
      <c r="J15" s="26">
        <f t="shared" si="4"/>
        <v>1103</v>
      </c>
      <c r="K15" s="27">
        <f t="shared" si="5"/>
        <v>367.6666666666667</v>
      </c>
      <c r="L15" s="28"/>
      <c r="M15" s="30">
        <v>547</v>
      </c>
      <c r="N15" s="30">
        <v>556</v>
      </c>
      <c r="O15" s="30">
        <v>0</v>
      </c>
      <c r="P15" s="30">
        <v>0</v>
      </c>
      <c r="S15" s="48"/>
      <c r="T15" s="48"/>
      <c r="U15" s="48"/>
      <c r="V15" s="48"/>
      <c r="W15" s="48"/>
      <c r="X15" s="48"/>
      <c r="Y15" s="48"/>
    </row>
    <row r="16" spans="1:25" ht="12.75">
      <c r="A16" s="22">
        <f t="shared" si="0"/>
        <v>3</v>
      </c>
      <c r="B16" s="32" t="s">
        <v>202</v>
      </c>
      <c r="C16" s="68">
        <v>11037</v>
      </c>
      <c r="D16" s="84" t="s">
        <v>71</v>
      </c>
      <c r="E16" s="24" t="s">
        <v>556</v>
      </c>
      <c r="F16" s="24" t="e">
        <f>VLOOKUP(E16,Tab!$S$2:$T$255,2,TRUE)</f>
        <v>#N/A</v>
      </c>
      <c r="G16" s="25">
        <f t="shared" si="1"/>
        <v>554</v>
      </c>
      <c r="H16" s="25">
        <f t="shared" si="2"/>
        <v>534</v>
      </c>
      <c r="I16" s="25">
        <f t="shared" si="3"/>
        <v>0</v>
      </c>
      <c r="J16" s="26">
        <f t="shared" si="4"/>
        <v>1088</v>
      </c>
      <c r="K16" s="27">
        <f t="shared" si="5"/>
        <v>362.6666666666667</v>
      </c>
      <c r="L16" s="28"/>
      <c r="M16" s="30">
        <v>554</v>
      </c>
      <c r="N16" s="30">
        <v>534</v>
      </c>
      <c r="O16" s="30">
        <v>0</v>
      </c>
      <c r="P16" s="30">
        <v>0</v>
      </c>
      <c r="S16" s="48"/>
      <c r="T16" s="48"/>
      <c r="U16" s="48"/>
      <c r="V16" s="48"/>
      <c r="W16" s="48"/>
      <c r="X16" s="48"/>
      <c r="Y16" s="48"/>
    </row>
    <row r="17" spans="1:25" ht="12.75">
      <c r="A17" s="22">
        <f t="shared" si="0"/>
        <v>4</v>
      </c>
      <c r="B17" s="23"/>
      <c r="C17" s="23"/>
      <c r="D17" s="23"/>
      <c r="E17" s="24">
        <f aca="true" t="shared" si="6" ref="E17:E23">MAX(G17:I17)</f>
        <v>0</v>
      </c>
      <c r="F17" s="24" t="e">
        <f>VLOOKUP(E17,Tab!$S$2:$T$255,2,TRUE)</f>
        <v>#N/A</v>
      </c>
      <c r="G17" s="25">
        <f t="shared" si="1"/>
        <v>0</v>
      </c>
      <c r="H17" s="25">
        <f t="shared" si="2"/>
        <v>0</v>
      </c>
      <c r="I17" s="25">
        <f t="shared" si="3"/>
        <v>0</v>
      </c>
      <c r="J17" s="26">
        <f t="shared" si="4"/>
        <v>0</v>
      </c>
      <c r="K17" s="27">
        <f t="shared" si="5"/>
        <v>0</v>
      </c>
      <c r="L17" s="28"/>
      <c r="M17" s="30">
        <v>0</v>
      </c>
      <c r="N17" s="30">
        <v>0</v>
      </c>
      <c r="O17" s="30">
        <v>0</v>
      </c>
      <c r="P17" s="30">
        <v>0</v>
      </c>
      <c r="S17" s="48"/>
      <c r="T17" s="48"/>
      <c r="U17" s="48"/>
      <c r="V17" s="48"/>
      <c r="W17" s="48"/>
      <c r="X17" s="48"/>
      <c r="Y17" s="48"/>
    </row>
    <row r="18" spans="1:25" ht="12.75">
      <c r="A18" s="22">
        <f t="shared" si="0"/>
        <v>5</v>
      </c>
      <c r="B18" s="23"/>
      <c r="C18" s="23"/>
      <c r="D18" s="23"/>
      <c r="E18" s="24">
        <f t="shared" si="6"/>
        <v>0</v>
      </c>
      <c r="F18" s="24" t="e">
        <f>VLOOKUP(E18,Tab!$S$2:$T$255,2,TRUE)</f>
        <v>#N/A</v>
      </c>
      <c r="G18" s="25">
        <f t="shared" si="1"/>
        <v>0</v>
      </c>
      <c r="H18" s="25">
        <f t="shared" si="2"/>
        <v>0</v>
      </c>
      <c r="I18" s="25">
        <f t="shared" si="3"/>
        <v>0</v>
      </c>
      <c r="J18" s="26">
        <f t="shared" si="4"/>
        <v>0</v>
      </c>
      <c r="K18" s="27">
        <f t="shared" si="5"/>
        <v>0</v>
      </c>
      <c r="L18" s="28"/>
      <c r="M18" s="30">
        <v>0</v>
      </c>
      <c r="N18" s="30">
        <v>0</v>
      </c>
      <c r="O18" s="30">
        <v>0</v>
      </c>
      <c r="P18" s="30">
        <v>0</v>
      </c>
      <c r="S18" s="48"/>
      <c r="T18" s="48"/>
      <c r="U18" s="48"/>
      <c r="V18" s="48"/>
      <c r="W18" s="48"/>
      <c r="X18" s="48"/>
      <c r="Y18" s="48"/>
    </row>
    <row r="19" spans="1:25" ht="12.75">
      <c r="A19" s="22">
        <f t="shared" si="0"/>
        <v>6</v>
      </c>
      <c r="B19" s="23"/>
      <c r="C19" s="23"/>
      <c r="D19" s="23"/>
      <c r="E19" s="24">
        <f t="shared" si="6"/>
        <v>0</v>
      </c>
      <c r="F19" s="24" t="e">
        <f>VLOOKUP(E19,Tab!$S$2:$T$255,2,TRUE)</f>
        <v>#N/A</v>
      </c>
      <c r="G19" s="25">
        <f t="shared" si="1"/>
        <v>0</v>
      </c>
      <c r="H19" s="25">
        <f t="shared" si="2"/>
        <v>0</v>
      </c>
      <c r="I19" s="25">
        <f t="shared" si="3"/>
        <v>0</v>
      </c>
      <c r="J19" s="26">
        <f t="shared" si="4"/>
        <v>0</v>
      </c>
      <c r="K19" s="27">
        <f t="shared" si="5"/>
        <v>0</v>
      </c>
      <c r="L19" s="28"/>
      <c r="M19" s="30">
        <v>0</v>
      </c>
      <c r="N19" s="30">
        <v>0</v>
      </c>
      <c r="O19" s="30">
        <v>0</v>
      </c>
      <c r="P19" s="30">
        <v>0</v>
      </c>
      <c r="S19" s="48"/>
      <c r="T19" s="48"/>
      <c r="U19" s="48"/>
      <c r="V19" s="48"/>
      <c r="W19" s="48"/>
      <c r="X19" s="48"/>
      <c r="Y19" s="48"/>
    </row>
    <row r="20" spans="1:25" ht="12.75">
      <c r="A20" s="22">
        <f t="shared" si="0"/>
        <v>7</v>
      </c>
      <c r="B20" s="23"/>
      <c r="C20" s="23"/>
      <c r="D20" s="23"/>
      <c r="E20" s="24">
        <f t="shared" si="6"/>
        <v>0</v>
      </c>
      <c r="F20" s="24" t="e">
        <f>VLOOKUP(E20,Tab!$S$2:$T$255,2,TRUE)</f>
        <v>#N/A</v>
      </c>
      <c r="G20" s="25">
        <f t="shared" si="1"/>
        <v>0</v>
      </c>
      <c r="H20" s="25">
        <f t="shared" si="2"/>
        <v>0</v>
      </c>
      <c r="I20" s="25">
        <f t="shared" si="3"/>
        <v>0</v>
      </c>
      <c r="J20" s="26">
        <f t="shared" si="4"/>
        <v>0</v>
      </c>
      <c r="K20" s="27">
        <f t="shared" si="5"/>
        <v>0</v>
      </c>
      <c r="L20" s="28"/>
      <c r="M20" s="30">
        <v>0</v>
      </c>
      <c r="N20" s="30">
        <v>0</v>
      </c>
      <c r="O20" s="30">
        <v>0</v>
      </c>
      <c r="P20" s="30">
        <v>0</v>
      </c>
      <c r="S20" s="48"/>
      <c r="T20" s="48"/>
      <c r="U20" s="48"/>
      <c r="V20" s="48"/>
      <c r="W20" s="48"/>
      <c r="X20" s="48"/>
      <c r="Y20" s="48"/>
    </row>
    <row r="21" spans="1:25" ht="12.75">
      <c r="A21" s="22">
        <f t="shared" si="0"/>
        <v>8</v>
      </c>
      <c r="B21" s="31"/>
      <c r="C21" s="31"/>
      <c r="D21" s="31"/>
      <c r="E21" s="24">
        <f t="shared" si="6"/>
        <v>0</v>
      </c>
      <c r="F21" s="24" t="e">
        <f>VLOOKUP(E21,Tab!$S$2:$T$255,2,TRUE)</f>
        <v>#N/A</v>
      </c>
      <c r="G21" s="25">
        <f t="shared" si="1"/>
        <v>0</v>
      </c>
      <c r="H21" s="25">
        <f t="shared" si="2"/>
        <v>0</v>
      </c>
      <c r="I21" s="25">
        <f t="shared" si="3"/>
        <v>0</v>
      </c>
      <c r="J21" s="26">
        <f t="shared" si="4"/>
        <v>0</v>
      </c>
      <c r="K21" s="27">
        <f t="shared" si="5"/>
        <v>0</v>
      </c>
      <c r="L21" s="28"/>
      <c r="M21" s="30">
        <v>0</v>
      </c>
      <c r="N21" s="30">
        <v>0</v>
      </c>
      <c r="O21" s="30">
        <v>0</v>
      </c>
      <c r="P21" s="30">
        <v>0</v>
      </c>
      <c r="S21" s="48"/>
      <c r="T21" s="48"/>
      <c r="U21" s="48"/>
      <c r="V21" s="48"/>
      <c r="W21" s="48"/>
      <c r="X21" s="48"/>
      <c r="Y21" s="48"/>
    </row>
    <row r="22" spans="1:25" ht="12.75">
      <c r="A22" s="22">
        <f t="shared" si="0"/>
        <v>9</v>
      </c>
      <c r="B22" s="31"/>
      <c r="C22" s="31"/>
      <c r="D22" s="31"/>
      <c r="E22" s="24">
        <f t="shared" si="6"/>
        <v>0</v>
      </c>
      <c r="F22" s="24" t="e">
        <f>VLOOKUP(E22,Tab!$S$2:$T$255,2,TRUE)</f>
        <v>#N/A</v>
      </c>
      <c r="G22" s="25">
        <f t="shared" si="1"/>
        <v>0</v>
      </c>
      <c r="H22" s="25">
        <f t="shared" si="2"/>
        <v>0</v>
      </c>
      <c r="I22" s="25">
        <f t="shared" si="3"/>
        <v>0</v>
      </c>
      <c r="J22" s="26">
        <f t="shared" si="4"/>
        <v>0</v>
      </c>
      <c r="K22" s="27">
        <f t="shared" si="5"/>
        <v>0</v>
      </c>
      <c r="L22" s="28"/>
      <c r="M22" s="30">
        <v>0</v>
      </c>
      <c r="N22" s="30">
        <v>0</v>
      </c>
      <c r="O22" s="30">
        <v>0</v>
      </c>
      <c r="P22" s="30">
        <v>0</v>
      </c>
      <c r="S22" s="48"/>
      <c r="T22" s="48"/>
      <c r="U22" s="48"/>
      <c r="V22" s="48"/>
      <c r="W22" s="48"/>
      <c r="X22" s="48"/>
      <c r="Y22" s="48"/>
    </row>
    <row r="23" spans="1:25" ht="12.75">
      <c r="A23" s="22">
        <f t="shared" si="0"/>
        <v>10</v>
      </c>
      <c r="B23" s="31"/>
      <c r="C23" s="31"/>
      <c r="D23" s="31"/>
      <c r="E23" s="24">
        <f t="shared" si="6"/>
        <v>0</v>
      </c>
      <c r="F23" s="24" t="e">
        <f>VLOOKUP(E23,Tab!$S$2:$T$255,2,TRUE)</f>
        <v>#N/A</v>
      </c>
      <c r="G23" s="25">
        <f t="shared" si="1"/>
        <v>0</v>
      </c>
      <c r="H23" s="25">
        <f t="shared" si="2"/>
        <v>0</v>
      </c>
      <c r="I23" s="25">
        <f t="shared" si="3"/>
        <v>0</v>
      </c>
      <c r="J23" s="26">
        <f t="shared" si="4"/>
        <v>0</v>
      </c>
      <c r="K23" s="27">
        <f t="shared" si="5"/>
        <v>0</v>
      </c>
      <c r="L23" s="28"/>
      <c r="M23" s="30">
        <v>0</v>
      </c>
      <c r="N23" s="30">
        <v>0</v>
      </c>
      <c r="O23" s="30">
        <v>0</v>
      </c>
      <c r="P23" s="30">
        <v>0</v>
      </c>
      <c r="S23" s="48"/>
      <c r="T23" s="48"/>
      <c r="U23" s="48"/>
      <c r="V23" s="48"/>
      <c r="W23" s="48"/>
      <c r="X23" s="48"/>
      <c r="Y23" s="48"/>
    </row>
  </sheetData>
  <sheetProtection/>
  <mergeCells count="12">
    <mergeCell ref="E10:F12"/>
    <mergeCell ref="G10:I10"/>
    <mergeCell ref="G11:G12"/>
    <mergeCell ref="H11:H12"/>
    <mergeCell ref="M9:P9"/>
    <mergeCell ref="I11:I12"/>
    <mergeCell ref="A5:K5"/>
    <mergeCell ref="A9:K9"/>
    <mergeCell ref="A10:A12"/>
    <mergeCell ref="B10:B12"/>
    <mergeCell ref="C10:C12"/>
    <mergeCell ref="D10:D12"/>
  </mergeCells>
  <conditionalFormatting sqref="E14:E23">
    <cfRule type="cellIs" priority="7" dxfId="6" operator="between" stopIfTrue="1">
      <formula>563</formula>
      <formula>600</formula>
    </cfRule>
  </conditionalFormatting>
  <conditionalFormatting sqref="F14:F23">
    <cfRule type="cellIs" priority="8" dxfId="5" operator="equal" stopIfTrue="1">
      <formula>"A"</formula>
    </cfRule>
    <cfRule type="cellIs" priority="9" dxfId="4" operator="equal" stopIfTrue="1">
      <formula>"B"</formula>
    </cfRule>
    <cfRule type="cellIs" priority="10" dxfId="3" operator="equal" stopIfTrue="1">
      <formula>"C"</formula>
    </cfRule>
  </conditionalFormatting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1" r:id="rId4"/>
  <colBreaks count="2" manualBreakCount="2">
    <brk id="12" max="65535" man="1"/>
    <brk id="16" max="65535" man="1"/>
  </colBreaks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03"/>
  <sheetViews>
    <sheetView showGridLines="0" zoomScaleSheetLayoutView="100" zoomScalePageLayoutView="0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Z2" sqref="Z2"/>
    </sheetView>
  </sheetViews>
  <sheetFormatPr defaultColWidth="5.421875" defaultRowHeight="12.75"/>
  <cols>
    <col min="1" max="28" width="5.421875" style="70" customWidth="1"/>
    <col min="29" max="16384" width="5.421875" style="71" customWidth="1"/>
  </cols>
  <sheetData>
    <row r="1" spans="1:28" ht="12.75">
      <c r="A1" s="193" t="s">
        <v>286</v>
      </c>
      <c r="B1" s="193"/>
      <c r="C1" s="194" t="s">
        <v>287</v>
      </c>
      <c r="D1" s="194"/>
      <c r="E1" s="195" t="s">
        <v>288</v>
      </c>
      <c r="F1" s="195"/>
      <c r="G1" s="194" t="s">
        <v>289</v>
      </c>
      <c r="H1" s="194"/>
      <c r="I1" s="195" t="s">
        <v>290</v>
      </c>
      <c r="J1" s="195"/>
      <c r="K1" s="194" t="s">
        <v>291</v>
      </c>
      <c r="L1" s="194"/>
      <c r="M1" s="195" t="s">
        <v>292</v>
      </c>
      <c r="N1" s="195"/>
      <c r="O1" s="194" t="s">
        <v>293</v>
      </c>
      <c r="P1" s="194"/>
      <c r="Q1" s="195" t="s">
        <v>294</v>
      </c>
      <c r="R1" s="195"/>
      <c r="S1" s="194" t="s">
        <v>295</v>
      </c>
      <c r="T1" s="194"/>
      <c r="U1" s="193" t="s">
        <v>296</v>
      </c>
      <c r="V1" s="193"/>
      <c r="W1" s="194" t="s">
        <v>297</v>
      </c>
      <c r="X1" s="194"/>
      <c r="Y1" s="195" t="s">
        <v>298</v>
      </c>
      <c r="Z1" s="195"/>
      <c r="AA1" s="194" t="s">
        <v>299</v>
      </c>
      <c r="AB1" s="194"/>
    </row>
    <row r="2" spans="1:28" ht="12.75">
      <c r="A2" s="72">
        <v>500</v>
      </c>
      <c r="B2" s="72" t="s">
        <v>300</v>
      </c>
      <c r="C2" s="73">
        <v>500</v>
      </c>
      <c r="D2" s="73" t="s">
        <v>300</v>
      </c>
      <c r="E2" s="74">
        <v>300</v>
      </c>
      <c r="F2" s="74" t="s">
        <v>300</v>
      </c>
      <c r="G2" s="73">
        <v>300</v>
      </c>
      <c r="H2" s="73" t="s">
        <v>300</v>
      </c>
      <c r="I2" s="74">
        <v>500</v>
      </c>
      <c r="J2" s="74" t="s">
        <v>300</v>
      </c>
      <c r="K2" s="73">
        <v>500</v>
      </c>
      <c r="L2" s="73" t="s">
        <v>300</v>
      </c>
      <c r="M2" s="74">
        <v>500</v>
      </c>
      <c r="N2" s="74" t="s">
        <v>300</v>
      </c>
      <c r="O2" s="73">
        <v>500</v>
      </c>
      <c r="P2" s="73" t="s">
        <v>300</v>
      </c>
      <c r="Q2" s="74">
        <v>500</v>
      </c>
      <c r="R2" s="74" t="s">
        <v>300</v>
      </c>
      <c r="S2" s="73">
        <v>500</v>
      </c>
      <c r="T2" s="73" t="s">
        <v>300</v>
      </c>
      <c r="U2" s="72">
        <v>500</v>
      </c>
      <c r="V2" s="72" t="s">
        <v>300</v>
      </c>
      <c r="W2" s="73">
        <v>500</v>
      </c>
      <c r="X2" s="73" t="s">
        <v>300</v>
      </c>
      <c r="Y2" s="74">
        <v>500</v>
      </c>
      <c r="Z2" s="74" t="s">
        <v>300</v>
      </c>
      <c r="AA2" s="73">
        <v>500</v>
      </c>
      <c r="AB2" s="73" t="s">
        <v>300</v>
      </c>
    </row>
    <row r="3" spans="1:28" ht="12.75">
      <c r="A3" s="72">
        <f aca="true" t="shared" si="0" ref="A3:A34">A2+1</f>
        <v>501</v>
      </c>
      <c r="B3" s="72" t="s">
        <v>300</v>
      </c>
      <c r="C3" s="73">
        <f aca="true" t="shared" si="1" ref="C3:C34">C2+1</f>
        <v>501</v>
      </c>
      <c r="D3" s="73" t="s">
        <v>300</v>
      </c>
      <c r="E3" s="74">
        <v>301</v>
      </c>
      <c r="F3" s="74" t="s">
        <v>300</v>
      </c>
      <c r="G3" s="73">
        <v>301</v>
      </c>
      <c r="H3" s="73" t="s">
        <v>300</v>
      </c>
      <c r="I3" s="74">
        <f aca="true" t="shared" si="2" ref="I3:I34">I2+1</f>
        <v>501</v>
      </c>
      <c r="J3" s="74" t="s">
        <v>300</v>
      </c>
      <c r="K3" s="73">
        <f aca="true" t="shared" si="3" ref="K3:K34">K2+1</f>
        <v>501</v>
      </c>
      <c r="L3" s="73" t="s">
        <v>300</v>
      </c>
      <c r="M3" s="74">
        <f aca="true" t="shared" si="4" ref="M3:M34">M2+1</f>
        <v>501</v>
      </c>
      <c r="N3" s="74" t="s">
        <v>300</v>
      </c>
      <c r="O3" s="73">
        <f aca="true" t="shared" si="5" ref="O3:O34">O2+1</f>
        <v>501</v>
      </c>
      <c r="P3" s="73" t="s">
        <v>300</v>
      </c>
      <c r="Q3" s="74">
        <f aca="true" t="shared" si="6" ref="Q3:Q34">Q2+1</f>
        <v>501</v>
      </c>
      <c r="R3" s="74" t="s">
        <v>300</v>
      </c>
      <c r="S3" s="73">
        <f aca="true" t="shared" si="7" ref="S3:S34">S2+1</f>
        <v>501</v>
      </c>
      <c r="T3" s="73" t="s">
        <v>300</v>
      </c>
      <c r="U3" s="72">
        <f aca="true" t="shared" si="8" ref="U3:U34">U2+1</f>
        <v>501</v>
      </c>
      <c r="V3" s="72" t="s">
        <v>300</v>
      </c>
      <c r="W3" s="73">
        <f aca="true" t="shared" si="9" ref="W3:W34">W2+1</f>
        <v>501</v>
      </c>
      <c r="X3" s="73" t="s">
        <v>300</v>
      </c>
      <c r="Y3" s="74">
        <f aca="true" t="shared" si="10" ref="Y3:Y34">Y2+1</f>
        <v>501</v>
      </c>
      <c r="Z3" s="74" t="s">
        <v>300</v>
      </c>
      <c r="AA3" s="73">
        <f aca="true" t="shared" si="11" ref="AA3:AA34">AA2+1</f>
        <v>501</v>
      </c>
      <c r="AB3" s="73" t="s">
        <v>300</v>
      </c>
    </row>
    <row r="4" spans="1:28" ht="12.75">
      <c r="A4" s="72">
        <f t="shared" si="0"/>
        <v>502</v>
      </c>
      <c r="B4" s="72" t="s">
        <v>300</v>
      </c>
      <c r="C4" s="73">
        <f t="shared" si="1"/>
        <v>502</v>
      </c>
      <c r="D4" s="73" t="s">
        <v>300</v>
      </c>
      <c r="E4" s="74">
        <v>302</v>
      </c>
      <c r="F4" s="74" t="s">
        <v>300</v>
      </c>
      <c r="G4" s="73">
        <v>302</v>
      </c>
      <c r="H4" s="73" t="s">
        <v>300</v>
      </c>
      <c r="I4" s="74">
        <f t="shared" si="2"/>
        <v>502</v>
      </c>
      <c r="J4" s="74" t="s">
        <v>300</v>
      </c>
      <c r="K4" s="73">
        <f t="shared" si="3"/>
        <v>502</v>
      </c>
      <c r="L4" s="73" t="s">
        <v>300</v>
      </c>
      <c r="M4" s="74">
        <f t="shared" si="4"/>
        <v>502</v>
      </c>
      <c r="N4" s="74" t="s">
        <v>300</v>
      </c>
      <c r="O4" s="73">
        <f t="shared" si="5"/>
        <v>502</v>
      </c>
      <c r="P4" s="73" t="s">
        <v>300</v>
      </c>
      <c r="Q4" s="74">
        <f t="shared" si="6"/>
        <v>502</v>
      </c>
      <c r="R4" s="74" t="s">
        <v>300</v>
      </c>
      <c r="S4" s="73">
        <f t="shared" si="7"/>
        <v>502</v>
      </c>
      <c r="T4" s="73" t="s">
        <v>300</v>
      </c>
      <c r="U4" s="72">
        <f t="shared" si="8"/>
        <v>502</v>
      </c>
      <c r="V4" s="72" t="s">
        <v>300</v>
      </c>
      <c r="W4" s="73">
        <f t="shared" si="9"/>
        <v>502</v>
      </c>
      <c r="X4" s="73" t="s">
        <v>300</v>
      </c>
      <c r="Y4" s="74">
        <f t="shared" si="10"/>
        <v>502</v>
      </c>
      <c r="Z4" s="74" t="s">
        <v>300</v>
      </c>
      <c r="AA4" s="73">
        <f t="shared" si="11"/>
        <v>502</v>
      </c>
      <c r="AB4" s="73" t="s">
        <v>300</v>
      </c>
    </row>
    <row r="5" spans="1:28" ht="12.75">
      <c r="A5" s="72">
        <f t="shared" si="0"/>
        <v>503</v>
      </c>
      <c r="B5" s="72" t="s">
        <v>300</v>
      </c>
      <c r="C5" s="73">
        <f t="shared" si="1"/>
        <v>503</v>
      </c>
      <c r="D5" s="73" t="s">
        <v>300</v>
      </c>
      <c r="E5" s="74">
        <v>303</v>
      </c>
      <c r="F5" s="74" t="s">
        <v>300</v>
      </c>
      <c r="G5" s="73">
        <v>303</v>
      </c>
      <c r="H5" s="73" t="s">
        <v>300</v>
      </c>
      <c r="I5" s="74">
        <f t="shared" si="2"/>
        <v>503</v>
      </c>
      <c r="J5" s="74" t="s">
        <v>300</v>
      </c>
      <c r="K5" s="73">
        <f t="shared" si="3"/>
        <v>503</v>
      </c>
      <c r="L5" s="73" t="s">
        <v>300</v>
      </c>
      <c r="M5" s="74">
        <f t="shared" si="4"/>
        <v>503</v>
      </c>
      <c r="N5" s="74" t="s">
        <v>300</v>
      </c>
      <c r="O5" s="73">
        <f t="shared" si="5"/>
        <v>503</v>
      </c>
      <c r="P5" s="73" t="s">
        <v>300</v>
      </c>
      <c r="Q5" s="74">
        <f t="shared" si="6"/>
        <v>503</v>
      </c>
      <c r="R5" s="74" t="s">
        <v>300</v>
      </c>
      <c r="S5" s="73">
        <f t="shared" si="7"/>
        <v>503</v>
      </c>
      <c r="T5" s="73" t="s">
        <v>300</v>
      </c>
      <c r="U5" s="72">
        <f t="shared" si="8"/>
        <v>503</v>
      </c>
      <c r="V5" s="72" t="s">
        <v>300</v>
      </c>
      <c r="W5" s="73">
        <f t="shared" si="9"/>
        <v>503</v>
      </c>
      <c r="X5" s="73" t="s">
        <v>300</v>
      </c>
      <c r="Y5" s="74">
        <f t="shared" si="10"/>
        <v>503</v>
      </c>
      <c r="Z5" s="74" t="s">
        <v>300</v>
      </c>
      <c r="AA5" s="73">
        <f t="shared" si="11"/>
        <v>503</v>
      </c>
      <c r="AB5" s="73" t="s">
        <v>300</v>
      </c>
    </row>
    <row r="6" spans="1:28" ht="12.75">
      <c r="A6" s="72">
        <f t="shared" si="0"/>
        <v>504</v>
      </c>
      <c r="B6" s="72" t="s">
        <v>300</v>
      </c>
      <c r="C6" s="73">
        <f t="shared" si="1"/>
        <v>504</v>
      </c>
      <c r="D6" s="73" t="s">
        <v>300</v>
      </c>
      <c r="E6" s="74">
        <v>304</v>
      </c>
      <c r="F6" s="74" t="s">
        <v>300</v>
      </c>
      <c r="G6" s="73">
        <v>304</v>
      </c>
      <c r="H6" s="73" t="s">
        <v>300</v>
      </c>
      <c r="I6" s="74">
        <f t="shared" si="2"/>
        <v>504</v>
      </c>
      <c r="J6" s="74" t="s">
        <v>300</v>
      </c>
      <c r="K6" s="73">
        <f t="shared" si="3"/>
        <v>504</v>
      </c>
      <c r="L6" s="73" t="s">
        <v>300</v>
      </c>
      <c r="M6" s="74">
        <f t="shared" si="4"/>
        <v>504</v>
      </c>
      <c r="N6" s="74" t="s">
        <v>300</v>
      </c>
      <c r="O6" s="73">
        <f t="shared" si="5"/>
        <v>504</v>
      </c>
      <c r="P6" s="73" t="s">
        <v>300</v>
      </c>
      <c r="Q6" s="74">
        <f t="shared" si="6"/>
        <v>504</v>
      </c>
      <c r="R6" s="74" t="s">
        <v>300</v>
      </c>
      <c r="S6" s="73">
        <f t="shared" si="7"/>
        <v>504</v>
      </c>
      <c r="T6" s="73" t="s">
        <v>300</v>
      </c>
      <c r="U6" s="72">
        <f t="shared" si="8"/>
        <v>504</v>
      </c>
      <c r="V6" s="72" t="s">
        <v>300</v>
      </c>
      <c r="W6" s="73">
        <f t="shared" si="9"/>
        <v>504</v>
      </c>
      <c r="X6" s="73" t="s">
        <v>300</v>
      </c>
      <c r="Y6" s="74">
        <f t="shared" si="10"/>
        <v>504</v>
      </c>
      <c r="Z6" s="74" t="s">
        <v>300</v>
      </c>
      <c r="AA6" s="73">
        <f t="shared" si="11"/>
        <v>504</v>
      </c>
      <c r="AB6" s="73" t="s">
        <v>300</v>
      </c>
    </row>
    <row r="7" spans="1:28" ht="12.75">
      <c r="A7" s="72">
        <f t="shared" si="0"/>
        <v>505</v>
      </c>
      <c r="B7" s="72" t="s">
        <v>300</v>
      </c>
      <c r="C7" s="73">
        <f t="shared" si="1"/>
        <v>505</v>
      </c>
      <c r="D7" s="73" t="s">
        <v>300</v>
      </c>
      <c r="E7" s="74">
        <v>305</v>
      </c>
      <c r="F7" s="74" t="s">
        <v>300</v>
      </c>
      <c r="G7" s="73">
        <v>305</v>
      </c>
      <c r="H7" s="73" t="s">
        <v>300</v>
      </c>
      <c r="I7" s="74">
        <f t="shared" si="2"/>
        <v>505</v>
      </c>
      <c r="J7" s="74" t="s">
        <v>300</v>
      </c>
      <c r="K7" s="73">
        <f t="shared" si="3"/>
        <v>505</v>
      </c>
      <c r="L7" s="73" t="s">
        <v>300</v>
      </c>
      <c r="M7" s="74">
        <f t="shared" si="4"/>
        <v>505</v>
      </c>
      <c r="N7" s="74" t="s">
        <v>300</v>
      </c>
      <c r="O7" s="73">
        <f t="shared" si="5"/>
        <v>505</v>
      </c>
      <c r="P7" s="73" t="s">
        <v>300</v>
      </c>
      <c r="Q7" s="74">
        <f t="shared" si="6"/>
        <v>505</v>
      </c>
      <c r="R7" s="74" t="s">
        <v>300</v>
      </c>
      <c r="S7" s="73">
        <f t="shared" si="7"/>
        <v>505</v>
      </c>
      <c r="T7" s="73" t="s">
        <v>300</v>
      </c>
      <c r="U7" s="72">
        <f t="shared" si="8"/>
        <v>505</v>
      </c>
      <c r="V7" s="72" t="s">
        <v>300</v>
      </c>
      <c r="W7" s="73">
        <f t="shared" si="9"/>
        <v>505</v>
      </c>
      <c r="X7" s="73" t="s">
        <v>300</v>
      </c>
      <c r="Y7" s="74">
        <f t="shared" si="10"/>
        <v>505</v>
      </c>
      <c r="Z7" s="74" t="s">
        <v>300</v>
      </c>
      <c r="AA7" s="73">
        <f t="shared" si="11"/>
        <v>505</v>
      </c>
      <c r="AB7" s="73" t="s">
        <v>300</v>
      </c>
    </row>
    <row r="8" spans="1:28" ht="12.75">
      <c r="A8" s="72">
        <f t="shared" si="0"/>
        <v>506</v>
      </c>
      <c r="B8" s="72" t="s">
        <v>300</v>
      </c>
      <c r="C8" s="73">
        <f t="shared" si="1"/>
        <v>506</v>
      </c>
      <c r="D8" s="73" t="s">
        <v>300</v>
      </c>
      <c r="E8" s="74">
        <v>306</v>
      </c>
      <c r="F8" s="74" t="s">
        <v>300</v>
      </c>
      <c r="G8" s="73">
        <v>306</v>
      </c>
      <c r="H8" s="73" t="s">
        <v>300</v>
      </c>
      <c r="I8" s="74">
        <f t="shared" si="2"/>
        <v>506</v>
      </c>
      <c r="J8" s="74" t="s">
        <v>300</v>
      </c>
      <c r="K8" s="73">
        <f t="shared" si="3"/>
        <v>506</v>
      </c>
      <c r="L8" s="73" t="s">
        <v>300</v>
      </c>
      <c r="M8" s="74">
        <f t="shared" si="4"/>
        <v>506</v>
      </c>
      <c r="N8" s="74" t="s">
        <v>300</v>
      </c>
      <c r="O8" s="73">
        <f t="shared" si="5"/>
        <v>506</v>
      </c>
      <c r="P8" s="73" t="s">
        <v>300</v>
      </c>
      <c r="Q8" s="74">
        <f t="shared" si="6"/>
        <v>506</v>
      </c>
      <c r="R8" s="74" t="s">
        <v>300</v>
      </c>
      <c r="S8" s="73">
        <f t="shared" si="7"/>
        <v>506</v>
      </c>
      <c r="T8" s="73" t="s">
        <v>300</v>
      </c>
      <c r="U8" s="72">
        <f t="shared" si="8"/>
        <v>506</v>
      </c>
      <c r="V8" s="72" t="s">
        <v>300</v>
      </c>
      <c r="W8" s="73">
        <f t="shared" si="9"/>
        <v>506</v>
      </c>
      <c r="X8" s="73" t="s">
        <v>300</v>
      </c>
      <c r="Y8" s="74">
        <f t="shared" si="10"/>
        <v>506</v>
      </c>
      <c r="Z8" s="74" t="s">
        <v>300</v>
      </c>
      <c r="AA8" s="73">
        <f t="shared" si="11"/>
        <v>506</v>
      </c>
      <c r="AB8" s="73" t="s">
        <v>300</v>
      </c>
    </row>
    <row r="9" spans="1:28" ht="12.75">
      <c r="A9" s="72">
        <f t="shared" si="0"/>
        <v>507</v>
      </c>
      <c r="B9" s="72" t="s">
        <v>300</v>
      </c>
      <c r="C9" s="73">
        <f t="shared" si="1"/>
        <v>507</v>
      </c>
      <c r="D9" s="73" t="s">
        <v>300</v>
      </c>
      <c r="E9" s="74">
        <v>307</v>
      </c>
      <c r="F9" s="74" t="s">
        <v>300</v>
      </c>
      <c r="G9" s="73">
        <v>307</v>
      </c>
      <c r="H9" s="73" t="s">
        <v>300</v>
      </c>
      <c r="I9" s="74">
        <f t="shared" si="2"/>
        <v>507</v>
      </c>
      <c r="J9" s="74" t="s">
        <v>300</v>
      </c>
      <c r="K9" s="73">
        <f t="shared" si="3"/>
        <v>507</v>
      </c>
      <c r="L9" s="73" t="s">
        <v>300</v>
      </c>
      <c r="M9" s="74">
        <f t="shared" si="4"/>
        <v>507</v>
      </c>
      <c r="N9" s="74" t="s">
        <v>300</v>
      </c>
      <c r="O9" s="73">
        <f t="shared" si="5"/>
        <v>507</v>
      </c>
      <c r="P9" s="73" t="s">
        <v>300</v>
      </c>
      <c r="Q9" s="74">
        <f t="shared" si="6"/>
        <v>507</v>
      </c>
      <c r="R9" s="74" t="s">
        <v>300</v>
      </c>
      <c r="S9" s="73">
        <f t="shared" si="7"/>
        <v>507</v>
      </c>
      <c r="T9" s="73" t="s">
        <v>300</v>
      </c>
      <c r="U9" s="72">
        <f t="shared" si="8"/>
        <v>507</v>
      </c>
      <c r="V9" s="72" t="s">
        <v>300</v>
      </c>
      <c r="W9" s="73">
        <f t="shared" si="9"/>
        <v>507</v>
      </c>
      <c r="X9" s="73" t="s">
        <v>300</v>
      </c>
      <c r="Y9" s="74">
        <f t="shared" si="10"/>
        <v>507</v>
      </c>
      <c r="Z9" s="74" t="s">
        <v>300</v>
      </c>
      <c r="AA9" s="73">
        <f t="shared" si="11"/>
        <v>507</v>
      </c>
      <c r="AB9" s="73" t="s">
        <v>300</v>
      </c>
    </row>
    <row r="10" spans="1:28" ht="12.75">
      <c r="A10" s="72">
        <f t="shared" si="0"/>
        <v>508</v>
      </c>
      <c r="B10" s="72" t="s">
        <v>300</v>
      </c>
      <c r="C10" s="73">
        <f t="shared" si="1"/>
        <v>508</v>
      </c>
      <c r="D10" s="73" t="s">
        <v>300</v>
      </c>
      <c r="E10" s="74">
        <v>308</v>
      </c>
      <c r="F10" s="74" t="s">
        <v>300</v>
      </c>
      <c r="G10" s="73">
        <v>308</v>
      </c>
      <c r="H10" s="73" t="s">
        <v>300</v>
      </c>
      <c r="I10" s="74">
        <f t="shared" si="2"/>
        <v>508</v>
      </c>
      <c r="J10" s="74" t="s">
        <v>300</v>
      </c>
      <c r="K10" s="73">
        <f t="shared" si="3"/>
        <v>508</v>
      </c>
      <c r="L10" s="73" t="s">
        <v>300</v>
      </c>
      <c r="M10" s="74">
        <f t="shared" si="4"/>
        <v>508</v>
      </c>
      <c r="N10" s="74" t="s">
        <v>300</v>
      </c>
      <c r="O10" s="73">
        <f t="shared" si="5"/>
        <v>508</v>
      </c>
      <c r="P10" s="73" t="s">
        <v>300</v>
      </c>
      <c r="Q10" s="74">
        <f t="shared" si="6"/>
        <v>508</v>
      </c>
      <c r="R10" s="74" t="s">
        <v>300</v>
      </c>
      <c r="S10" s="73">
        <f t="shared" si="7"/>
        <v>508</v>
      </c>
      <c r="T10" s="73" t="s">
        <v>300</v>
      </c>
      <c r="U10" s="72">
        <f t="shared" si="8"/>
        <v>508</v>
      </c>
      <c r="V10" s="72" t="s">
        <v>300</v>
      </c>
      <c r="W10" s="73">
        <f t="shared" si="9"/>
        <v>508</v>
      </c>
      <c r="X10" s="73" t="s">
        <v>300</v>
      </c>
      <c r="Y10" s="74">
        <f t="shared" si="10"/>
        <v>508</v>
      </c>
      <c r="Z10" s="74" t="s">
        <v>300</v>
      </c>
      <c r="AA10" s="73">
        <f t="shared" si="11"/>
        <v>508</v>
      </c>
      <c r="AB10" s="73" t="s">
        <v>300</v>
      </c>
    </row>
    <row r="11" spans="1:28" ht="12.75">
      <c r="A11" s="72">
        <f t="shared" si="0"/>
        <v>509</v>
      </c>
      <c r="B11" s="72" t="s">
        <v>300</v>
      </c>
      <c r="C11" s="73">
        <f t="shared" si="1"/>
        <v>509</v>
      </c>
      <c r="D11" s="73" t="s">
        <v>300</v>
      </c>
      <c r="E11" s="74">
        <v>309</v>
      </c>
      <c r="F11" s="74" t="s">
        <v>300</v>
      </c>
      <c r="G11" s="73">
        <v>309</v>
      </c>
      <c r="H11" s="73" t="s">
        <v>300</v>
      </c>
      <c r="I11" s="74">
        <f t="shared" si="2"/>
        <v>509</v>
      </c>
      <c r="J11" s="74" t="s">
        <v>300</v>
      </c>
      <c r="K11" s="73">
        <f t="shared" si="3"/>
        <v>509</v>
      </c>
      <c r="L11" s="73" t="s">
        <v>300</v>
      </c>
      <c r="M11" s="74">
        <f t="shared" si="4"/>
        <v>509</v>
      </c>
      <c r="N11" s="74" t="s">
        <v>300</v>
      </c>
      <c r="O11" s="73">
        <f t="shared" si="5"/>
        <v>509</v>
      </c>
      <c r="P11" s="73" t="s">
        <v>300</v>
      </c>
      <c r="Q11" s="74">
        <f t="shared" si="6"/>
        <v>509</v>
      </c>
      <c r="R11" s="74" t="s">
        <v>300</v>
      </c>
      <c r="S11" s="73">
        <f t="shared" si="7"/>
        <v>509</v>
      </c>
      <c r="T11" s="73" t="s">
        <v>300</v>
      </c>
      <c r="U11" s="72">
        <f t="shared" si="8"/>
        <v>509</v>
      </c>
      <c r="V11" s="72" t="s">
        <v>300</v>
      </c>
      <c r="W11" s="73">
        <f t="shared" si="9"/>
        <v>509</v>
      </c>
      <c r="X11" s="73" t="s">
        <v>300</v>
      </c>
      <c r="Y11" s="74">
        <f t="shared" si="10"/>
        <v>509</v>
      </c>
      <c r="Z11" s="74" t="s">
        <v>300</v>
      </c>
      <c r="AA11" s="73">
        <f t="shared" si="11"/>
        <v>509</v>
      </c>
      <c r="AB11" s="73" t="s">
        <v>300</v>
      </c>
    </row>
    <row r="12" spans="1:28" ht="12.75">
      <c r="A12" s="72">
        <f t="shared" si="0"/>
        <v>510</v>
      </c>
      <c r="B12" s="72" t="s">
        <v>300</v>
      </c>
      <c r="C12" s="73">
        <f t="shared" si="1"/>
        <v>510</v>
      </c>
      <c r="D12" s="73" t="s">
        <v>300</v>
      </c>
      <c r="E12" s="74">
        <v>310</v>
      </c>
      <c r="F12" s="74" t="s">
        <v>300</v>
      </c>
      <c r="G12" s="73">
        <v>310</v>
      </c>
      <c r="H12" s="73" t="s">
        <v>300</v>
      </c>
      <c r="I12" s="74">
        <f t="shared" si="2"/>
        <v>510</v>
      </c>
      <c r="J12" s="74" t="s">
        <v>300</v>
      </c>
      <c r="K12" s="73">
        <f t="shared" si="3"/>
        <v>510</v>
      </c>
      <c r="L12" s="73" t="s">
        <v>300</v>
      </c>
      <c r="M12" s="74">
        <f t="shared" si="4"/>
        <v>510</v>
      </c>
      <c r="N12" s="74" t="s">
        <v>300</v>
      </c>
      <c r="O12" s="73">
        <f t="shared" si="5"/>
        <v>510</v>
      </c>
      <c r="P12" s="73" t="s">
        <v>300</v>
      </c>
      <c r="Q12" s="74">
        <f t="shared" si="6"/>
        <v>510</v>
      </c>
      <c r="R12" s="74" t="s">
        <v>300</v>
      </c>
      <c r="S12" s="73">
        <f t="shared" si="7"/>
        <v>510</v>
      </c>
      <c r="T12" s="73" t="s">
        <v>300</v>
      </c>
      <c r="U12" s="72">
        <f t="shared" si="8"/>
        <v>510</v>
      </c>
      <c r="V12" s="72" t="s">
        <v>300</v>
      </c>
      <c r="W12" s="73">
        <f t="shared" si="9"/>
        <v>510</v>
      </c>
      <c r="X12" s="73" t="s">
        <v>300</v>
      </c>
      <c r="Y12" s="74">
        <f t="shared" si="10"/>
        <v>510</v>
      </c>
      <c r="Z12" s="74" t="s">
        <v>300</v>
      </c>
      <c r="AA12" s="73">
        <f t="shared" si="11"/>
        <v>510</v>
      </c>
      <c r="AB12" s="73" t="s">
        <v>300</v>
      </c>
    </row>
    <row r="13" spans="1:28" ht="12.75">
      <c r="A13" s="72">
        <f t="shared" si="0"/>
        <v>511</v>
      </c>
      <c r="B13" s="72" t="s">
        <v>300</v>
      </c>
      <c r="C13" s="73">
        <f t="shared" si="1"/>
        <v>511</v>
      </c>
      <c r="D13" s="73" t="s">
        <v>300</v>
      </c>
      <c r="E13" s="74">
        <v>311</v>
      </c>
      <c r="F13" s="74" t="s">
        <v>300</v>
      </c>
      <c r="G13" s="73">
        <v>311</v>
      </c>
      <c r="H13" s="73" t="s">
        <v>300</v>
      </c>
      <c r="I13" s="74">
        <f t="shared" si="2"/>
        <v>511</v>
      </c>
      <c r="J13" s="74" t="s">
        <v>300</v>
      </c>
      <c r="K13" s="73">
        <f t="shared" si="3"/>
        <v>511</v>
      </c>
      <c r="L13" s="73" t="s">
        <v>300</v>
      </c>
      <c r="M13" s="74">
        <f t="shared" si="4"/>
        <v>511</v>
      </c>
      <c r="N13" s="74" t="s">
        <v>300</v>
      </c>
      <c r="O13" s="73">
        <f t="shared" si="5"/>
        <v>511</v>
      </c>
      <c r="P13" s="73" t="s">
        <v>300</v>
      </c>
      <c r="Q13" s="74">
        <f t="shared" si="6"/>
        <v>511</v>
      </c>
      <c r="R13" s="74" t="s">
        <v>300</v>
      </c>
      <c r="S13" s="73">
        <f t="shared" si="7"/>
        <v>511</v>
      </c>
      <c r="T13" s="73" t="s">
        <v>300</v>
      </c>
      <c r="U13" s="72">
        <f t="shared" si="8"/>
        <v>511</v>
      </c>
      <c r="V13" s="72" t="s">
        <v>300</v>
      </c>
      <c r="W13" s="73">
        <f t="shared" si="9"/>
        <v>511</v>
      </c>
      <c r="X13" s="73" t="s">
        <v>300</v>
      </c>
      <c r="Y13" s="74">
        <f t="shared" si="10"/>
        <v>511</v>
      </c>
      <c r="Z13" s="74" t="s">
        <v>300</v>
      </c>
      <c r="AA13" s="73">
        <f t="shared" si="11"/>
        <v>511</v>
      </c>
      <c r="AB13" s="73" t="s">
        <v>300</v>
      </c>
    </row>
    <row r="14" spans="1:28" ht="12.75">
      <c r="A14" s="72">
        <f t="shared" si="0"/>
        <v>512</v>
      </c>
      <c r="B14" s="72" t="s">
        <v>300</v>
      </c>
      <c r="C14" s="73">
        <f t="shared" si="1"/>
        <v>512</v>
      </c>
      <c r="D14" s="73" t="s">
        <v>300</v>
      </c>
      <c r="E14" s="74">
        <v>312</v>
      </c>
      <c r="F14" s="74" t="s">
        <v>300</v>
      </c>
      <c r="G14" s="73">
        <v>312</v>
      </c>
      <c r="H14" s="73" t="s">
        <v>300</v>
      </c>
      <c r="I14" s="74">
        <f t="shared" si="2"/>
        <v>512</v>
      </c>
      <c r="J14" s="74" t="s">
        <v>300</v>
      </c>
      <c r="K14" s="73">
        <f t="shared" si="3"/>
        <v>512</v>
      </c>
      <c r="L14" s="73" t="s">
        <v>300</v>
      </c>
      <c r="M14" s="74">
        <f t="shared" si="4"/>
        <v>512</v>
      </c>
      <c r="N14" s="74" t="s">
        <v>300</v>
      </c>
      <c r="O14" s="73">
        <f t="shared" si="5"/>
        <v>512</v>
      </c>
      <c r="P14" s="73" t="s">
        <v>300</v>
      </c>
      <c r="Q14" s="74">
        <f t="shared" si="6"/>
        <v>512</v>
      </c>
      <c r="R14" s="74" t="s">
        <v>300</v>
      </c>
      <c r="S14" s="73">
        <f t="shared" si="7"/>
        <v>512</v>
      </c>
      <c r="T14" s="73" t="s">
        <v>300</v>
      </c>
      <c r="U14" s="72">
        <f t="shared" si="8"/>
        <v>512</v>
      </c>
      <c r="V14" s="72" t="s">
        <v>300</v>
      </c>
      <c r="W14" s="73">
        <f t="shared" si="9"/>
        <v>512</v>
      </c>
      <c r="X14" s="73" t="s">
        <v>300</v>
      </c>
      <c r="Y14" s="74">
        <f t="shared" si="10"/>
        <v>512</v>
      </c>
      <c r="Z14" s="74" t="s">
        <v>300</v>
      </c>
      <c r="AA14" s="73">
        <f t="shared" si="11"/>
        <v>512</v>
      </c>
      <c r="AB14" s="73" t="s">
        <v>300</v>
      </c>
    </row>
    <row r="15" spans="1:28" ht="12.75">
      <c r="A15" s="72">
        <f t="shared" si="0"/>
        <v>513</v>
      </c>
      <c r="B15" s="72" t="s">
        <v>300</v>
      </c>
      <c r="C15" s="73">
        <f t="shared" si="1"/>
        <v>513</v>
      </c>
      <c r="D15" s="73" t="s">
        <v>300</v>
      </c>
      <c r="E15" s="74">
        <v>313</v>
      </c>
      <c r="F15" s="74" t="s">
        <v>300</v>
      </c>
      <c r="G15" s="73">
        <v>313</v>
      </c>
      <c r="H15" s="73" t="s">
        <v>300</v>
      </c>
      <c r="I15" s="74">
        <f t="shared" si="2"/>
        <v>513</v>
      </c>
      <c r="J15" s="74" t="s">
        <v>300</v>
      </c>
      <c r="K15" s="73">
        <f t="shared" si="3"/>
        <v>513</v>
      </c>
      <c r="L15" s="73" t="s">
        <v>300</v>
      </c>
      <c r="M15" s="74">
        <f t="shared" si="4"/>
        <v>513</v>
      </c>
      <c r="N15" s="74" t="s">
        <v>300</v>
      </c>
      <c r="O15" s="73">
        <f t="shared" si="5"/>
        <v>513</v>
      </c>
      <c r="P15" s="73" t="s">
        <v>300</v>
      </c>
      <c r="Q15" s="74">
        <f t="shared" si="6"/>
        <v>513</v>
      </c>
      <c r="R15" s="74" t="s">
        <v>300</v>
      </c>
      <c r="S15" s="73">
        <f t="shared" si="7"/>
        <v>513</v>
      </c>
      <c r="T15" s="73" t="s">
        <v>300</v>
      </c>
      <c r="U15" s="72">
        <f t="shared" si="8"/>
        <v>513</v>
      </c>
      <c r="V15" s="72" t="s">
        <v>300</v>
      </c>
      <c r="W15" s="73">
        <f t="shared" si="9"/>
        <v>513</v>
      </c>
      <c r="X15" s="73" t="s">
        <v>300</v>
      </c>
      <c r="Y15" s="74">
        <f t="shared" si="10"/>
        <v>513</v>
      </c>
      <c r="Z15" s="74" t="s">
        <v>300</v>
      </c>
      <c r="AA15" s="73">
        <f t="shared" si="11"/>
        <v>513</v>
      </c>
      <c r="AB15" s="73" t="s">
        <v>300</v>
      </c>
    </row>
    <row r="16" spans="1:28" ht="12.75">
      <c r="A16" s="72">
        <f t="shared" si="0"/>
        <v>514</v>
      </c>
      <c r="B16" s="72" t="s">
        <v>300</v>
      </c>
      <c r="C16" s="73">
        <f t="shared" si="1"/>
        <v>514</v>
      </c>
      <c r="D16" s="73" t="s">
        <v>300</v>
      </c>
      <c r="E16" s="74">
        <v>314</v>
      </c>
      <c r="F16" s="74" t="s">
        <v>300</v>
      </c>
      <c r="G16" s="73">
        <v>314</v>
      </c>
      <c r="H16" s="73" t="s">
        <v>300</v>
      </c>
      <c r="I16" s="74">
        <f t="shared" si="2"/>
        <v>514</v>
      </c>
      <c r="J16" s="74" t="s">
        <v>300</v>
      </c>
      <c r="K16" s="73">
        <f t="shared" si="3"/>
        <v>514</v>
      </c>
      <c r="L16" s="73" t="s">
        <v>300</v>
      </c>
      <c r="M16" s="74">
        <f t="shared" si="4"/>
        <v>514</v>
      </c>
      <c r="N16" s="74" t="s">
        <v>300</v>
      </c>
      <c r="O16" s="73">
        <f t="shared" si="5"/>
        <v>514</v>
      </c>
      <c r="P16" s="73" t="s">
        <v>300</v>
      </c>
      <c r="Q16" s="74">
        <f t="shared" si="6"/>
        <v>514</v>
      </c>
      <c r="R16" s="74" t="s">
        <v>300</v>
      </c>
      <c r="S16" s="73">
        <f t="shared" si="7"/>
        <v>514</v>
      </c>
      <c r="T16" s="73" t="s">
        <v>300</v>
      </c>
      <c r="U16" s="72">
        <f t="shared" si="8"/>
        <v>514</v>
      </c>
      <c r="V16" s="72" t="s">
        <v>300</v>
      </c>
      <c r="W16" s="73">
        <f t="shared" si="9"/>
        <v>514</v>
      </c>
      <c r="X16" s="73" t="s">
        <v>300</v>
      </c>
      <c r="Y16" s="74">
        <f t="shared" si="10"/>
        <v>514</v>
      </c>
      <c r="Z16" s="74" t="s">
        <v>300</v>
      </c>
      <c r="AA16" s="73">
        <f t="shared" si="11"/>
        <v>514</v>
      </c>
      <c r="AB16" s="73" t="s">
        <v>300</v>
      </c>
    </row>
    <row r="17" spans="1:28" ht="12.75">
      <c r="A17" s="72">
        <f t="shared" si="0"/>
        <v>515</v>
      </c>
      <c r="B17" s="72" t="s">
        <v>300</v>
      </c>
      <c r="C17" s="73">
        <f t="shared" si="1"/>
        <v>515</v>
      </c>
      <c r="D17" s="73" t="s">
        <v>300</v>
      </c>
      <c r="E17" s="74">
        <v>315</v>
      </c>
      <c r="F17" s="74" t="s">
        <v>300</v>
      </c>
      <c r="G17" s="73">
        <v>315</v>
      </c>
      <c r="H17" s="73" t="s">
        <v>300</v>
      </c>
      <c r="I17" s="74">
        <f t="shared" si="2"/>
        <v>515</v>
      </c>
      <c r="J17" s="74" t="s">
        <v>300</v>
      </c>
      <c r="K17" s="73">
        <f t="shared" si="3"/>
        <v>515</v>
      </c>
      <c r="L17" s="73" t="s">
        <v>300</v>
      </c>
      <c r="M17" s="74">
        <f t="shared" si="4"/>
        <v>515</v>
      </c>
      <c r="N17" s="74" t="s">
        <v>300</v>
      </c>
      <c r="O17" s="73">
        <f t="shared" si="5"/>
        <v>515</v>
      </c>
      <c r="P17" s="73" t="s">
        <v>300</v>
      </c>
      <c r="Q17" s="74">
        <f t="shared" si="6"/>
        <v>515</v>
      </c>
      <c r="R17" s="74" t="s">
        <v>300</v>
      </c>
      <c r="S17" s="73">
        <f t="shared" si="7"/>
        <v>515</v>
      </c>
      <c r="T17" s="73" t="s">
        <v>300</v>
      </c>
      <c r="U17" s="72">
        <f t="shared" si="8"/>
        <v>515</v>
      </c>
      <c r="V17" s="72" t="s">
        <v>300</v>
      </c>
      <c r="W17" s="73">
        <f t="shared" si="9"/>
        <v>515</v>
      </c>
      <c r="X17" s="73" t="s">
        <v>300</v>
      </c>
      <c r="Y17" s="74">
        <f t="shared" si="10"/>
        <v>515</v>
      </c>
      <c r="Z17" s="74" t="s">
        <v>300</v>
      </c>
      <c r="AA17" s="73">
        <f t="shared" si="11"/>
        <v>515</v>
      </c>
      <c r="AB17" s="73" t="s">
        <v>300</v>
      </c>
    </row>
    <row r="18" spans="1:28" ht="12.75">
      <c r="A18" s="72">
        <f t="shared" si="0"/>
        <v>516</v>
      </c>
      <c r="B18" s="72" t="s">
        <v>300</v>
      </c>
      <c r="C18" s="73">
        <f t="shared" si="1"/>
        <v>516</v>
      </c>
      <c r="D18" s="73" t="s">
        <v>300</v>
      </c>
      <c r="E18" s="74">
        <v>316</v>
      </c>
      <c r="F18" s="74" t="s">
        <v>300</v>
      </c>
      <c r="G18" s="73">
        <v>316</v>
      </c>
      <c r="H18" s="73" t="s">
        <v>300</v>
      </c>
      <c r="I18" s="74">
        <f t="shared" si="2"/>
        <v>516</v>
      </c>
      <c r="J18" s="74" t="s">
        <v>300</v>
      </c>
      <c r="K18" s="73">
        <f t="shared" si="3"/>
        <v>516</v>
      </c>
      <c r="L18" s="73" t="s">
        <v>300</v>
      </c>
      <c r="M18" s="74">
        <f t="shared" si="4"/>
        <v>516</v>
      </c>
      <c r="N18" s="74" t="s">
        <v>300</v>
      </c>
      <c r="O18" s="73">
        <f t="shared" si="5"/>
        <v>516</v>
      </c>
      <c r="P18" s="73" t="s">
        <v>300</v>
      </c>
      <c r="Q18" s="74">
        <f t="shared" si="6"/>
        <v>516</v>
      </c>
      <c r="R18" s="74" t="s">
        <v>300</v>
      </c>
      <c r="S18" s="73">
        <f t="shared" si="7"/>
        <v>516</v>
      </c>
      <c r="T18" s="73" t="s">
        <v>300</v>
      </c>
      <c r="U18" s="72">
        <f t="shared" si="8"/>
        <v>516</v>
      </c>
      <c r="V18" s="72" t="s">
        <v>300</v>
      </c>
      <c r="W18" s="73">
        <f t="shared" si="9"/>
        <v>516</v>
      </c>
      <c r="X18" s="73" t="s">
        <v>300</v>
      </c>
      <c r="Y18" s="74">
        <f t="shared" si="10"/>
        <v>516</v>
      </c>
      <c r="Z18" s="74" t="s">
        <v>300</v>
      </c>
      <c r="AA18" s="73">
        <f t="shared" si="11"/>
        <v>516</v>
      </c>
      <c r="AB18" s="73" t="s">
        <v>300</v>
      </c>
    </row>
    <row r="19" spans="1:28" ht="12.75">
      <c r="A19" s="72">
        <f t="shared" si="0"/>
        <v>517</v>
      </c>
      <c r="B19" s="72" t="s">
        <v>300</v>
      </c>
      <c r="C19" s="73">
        <f t="shared" si="1"/>
        <v>517</v>
      </c>
      <c r="D19" s="73" t="s">
        <v>300</v>
      </c>
      <c r="E19" s="74">
        <v>317</v>
      </c>
      <c r="F19" s="74" t="s">
        <v>300</v>
      </c>
      <c r="G19" s="73">
        <v>317</v>
      </c>
      <c r="H19" s="73" t="s">
        <v>300</v>
      </c>
      <c r="I19" s="74">
        <f t="shared" si="2"/>
        <v>517</v>
      </c>
      <c r="J19" s="74" t="s">
        <v>300</v>
      </c>
      <c r="K19" s="73">
        <f t="shared" si="3"/>
        <v>517</v>
      </c>
      <c r="L19" s="73" t="s">
        <v>300</v>
      </c>
      <c r="M19" s="74">
        <f t="shared" si="4"/>
        <v>517</v>
      </c>
      <c r="N19" s="74" t="s">
        <v>300</v>
      </c>
      <c r="O19" s="73">
        <f t="shared" si="5"/>
        <v>517</v>
      </c>
      <c r="P19" s="73" t="s">
        <v>300</v>
      </c>
      <c r="Q19" s="74">
        <f t="shared" si="6"/>
        <v>517</v>
      </c>
      <c r="R19" s="74" t="s">
        <v>300</v>
      </c>
      <c r="S19" s="73">
        <f t="shared" si="7"/>
        <v>517</v>
      </c>
      <c r="T19" s="73" t="s">
        <v>300</v>
      </c>
      <c r="U19" s="72">
        <f t="shared" si="8"/>
        <v>517</v>
      </c>
      <c r="V19" s="72" t="s">
        <v>300</v>
      </c>
      <c r="W19" s="73">
        <f t="shared" si="9"/>
        <v>517</v>
      </c>
      <c r="X19" s="73" t="s">
        <v>300</v>
      </c>
      <c r="Y19" s="74">
        <f t="shared" si="10"/>
        <v>517</v>
      </c>
      <c r="Z19" s="74" t="s">
        <v>300</v>
      </c>
      <c r="AA19" s="73">
        <f t="shared" si="11"/>
        <v>517</v>
      </c>
      <c r="AB19" s="73" t="s">
        <v>300</v>
      </c>
    </row>
    <row r="20" spans="1:28" ht="12.75">
      <c r="A20" s="72">
        <f t="shared" si="0"/>
        <v>518</v>
      </c>
      <c r="B20" s="72" t="s">
        <v>300</v>
      </c>
      <c r="C20" s="73">
        <f t="shared" si="1"/>
        <v>518</v>
      </c>
      <c r="D20" s="73" t="s">
        <v>300</v>
      </c>
      <c r="E20" s="74">
        <v>318</v>
      </c>
      <c r="F20" s="74" t="s">
        <v>300</v>
      </c>
      <c r="G20" s="73">
        <v>318</v>
      </c>
      <c r="H20" s="73" t="s">
        <v>300</v>
      </c>
      <c r="I20" s="74">
        <f t="shared" si="2"/>
        <v>518</v>
      </c>
      <c r="J20" s="74" t="s">
        <v>300</v>
      </c>
      <c r="K20" s="73">
        <f t="shared" si="3"/>
        <v>518</v>
      </c>
      <c r="L20" s="73" t="s">
        <v>300</v>
      </c>
      <c r="M20" s="74">
        <f t="shared" si="4"/>
        <v>518</v>
      </c>
      <c r="N20" s="74" t="s">
        <v>300</v>
      </c>
      <c r="O20" s="73">
        <f t="shared" si="5"/>
        <v>518</v>
      </c>
      <c r="P20" s="73" t="s">
        <v>300</v>
      </c>
      <c r="Q20" s="74">
        <f t="shared" si="6"/>
        <v>518</v>
      </c>
      <c r="R20" s="74" t="s">
        <v>300</v>
      </c>
      <c r="S20" s="73">
        <f t="shared" si="7"/>
        <v>518</v>
      </c>
      <c r="T20" s="73" t="s">
        <v>300</v>
      </c>
      <c r="U20" s="72">
        <f t="shared" si="8"/>
        <v>518</v>
      </c>
      <c r="V20" s="72" t="s">
        <v>300</v>
      </c>
      <c r="W20" s="73">
        <f t="shared" si="9"/>
        <v>518</v>
      </c>
      <c r="X20" s="73" t="s">
        <v>300</v>
      </c>
      <c r="Y20" s="74">
        <f t="shared" si="10"/>
        <v>518</v>
      </c>
      <c r="Z20" s="74" t="s">
        <v>300</v>
      </c>
      <c r="AA20" s="73">
        <f t="shared" si="11"/>
        <v>518</v>
      </c>
      <c r="AB20" s="73" t="s">
        <v>300</v>
      </c>
    </row>
    <row r="21" spans="1:28" ht="12.75">
      <c r="A21" s="72">
        <f t="shared" si="0"/>
        <v>519</v>
      </c>
      <c r="B21" s="72" t="s">
        <v>300</v>
      </c>
      <c r="C21" s="73">
        <f t="shared" si="1"/>
        <v>519</v>
      </c>
      <c r="D21" s="73" t="s">
        <v>300</v>
      </c>
      <c r="E21" s="74">
        <v>319</v>
      </c>
      <c r="F21" s="74" t="s">
        <v>300</v>
      </c>
      <c r="G21" s="73">
        <v>319</v>
      </c>
      <c r="H21" s="73" t="s">
        <v>300</v>
      </c>
      <c r="I21" s="74">
        <f t="shared" si="2"/>
        <v>519</v>
      </c>
      <c r="J21" s="74" t="s">
        <v>300</v>
      </c>
      <c r="K21" s="73">
        <f t="shared" si="3"/>
        <v>519</v>
      </c>
      <c r="L21" s="73" t="s">
        <v>300</v>
      </c>
      <c r="M21" s="74">
        <f t="shared" si="4"/>
        <v>519</v>
      </c>
      <c r="N21" s="74" t="s">
        <v>300</v>
      </c>
      <c r="O21" s="73">
        <f t="shared" si="5"/>
        <v>519</v>
      </c>
      <c r="P21" s="73" t="s">
        <v>300</v>
      </c>
      <c r="Q21" s="74">
        <f t="shared" si="6"/>
        <v>519</v>
      </c>
      <c r="R21" s="74" t="s">
        <v>300</v>
      </c>
      <c r="S21" s="73">
        <f t="shared" si="7"/>
        <v>519</v>
      </c>
      <c r="T21" s="73" t="s">
        <v>300</v>
      </c>
      <c r="U21" s="72">
        <f t="shared" si="8"/>
        <v>519</v>
      </c>
      <c r="V21" s="72" t="s">
        <v>300</v>
      </c>
      <c r="W21" s="73">
        <f t="shared" si="9"/>
        <v>519</v>
      </c>
      <c r="X21" s="73" t="s">
        <v>300</v>
      </c>
      <c r="Y21" s="74">
        <f t="shared" si="10"/>
        <v>519</v>
      </c>
      <c r="Z21" s="74" t="s">
        <v>300</v>
      </c>
      <c r="AA21" s="73">
        <f t="shared" si="11"/>
        <v>519</v>
      </c>
      <c r="AB21" s="73" t="s">
        <v>300</v>
      </c>
    </row>
    <row r="22" spans="1:28" ht="12.75">
      <c r="A22" s="72">
        <f t="shared" si="0"/>
        <v>520</v>
      </c>
      <c r="B22" s="72" t="s">
        <v>300</v>
      </c>
      <c r="C22" s="73">
        <f t="shared" si="1"/>
        <v>520</v>
      </c>
      <c r="D22" s="73" t="s">
        <v>300</v>
      </c>
      <c r="E22" s="74">
        <v>320</v>
      </c>
      <c r="F22" s="74" t="s">
        <v>300</v>
      </c>
      <c r="G22" s="73">
        <v>320</v>
      </c>
      <c r="H22" s="73" t="s">
        <v>300</v>
      </c>
      <c r="I22" s="74">
        <f t="shared" si="2"/>
        <v>520</v>
      </c>
      <c r="J22" s="74" t="s">
        <v>300</v>
      </c>
      <c r="K22" s="73">
        <f t="shared" si="3"/>
        <v>520</v>
      </c>
      <c r="L22" s="73" t="s">
        <v>300</v>
      </c>
      <c r="M22" s="74">
        <f t="shared" si="4"/>
        <v>520</v>
      </c>
      <c r="N22" s="74" t="s">
        <v>300</v>
      </c>
      <c r="O22" s="73">
        <f t="shared" si="5"/>
        <v>520</v>
      </c>
      <c r="P22" s="73" t="s">
        <v>300</v>
      </c>
      <c r="Q22" s="74">
        <f t="shared" si="6"/>
        <v>520</v>
      </c>
      <c r="R22" s="74" t="s">
        <v>300</v>
      </c>
      <c r="S22" s="73">
        <f t="shared" si="7"/>
        <v>520</v>
      </c>
      <c r="T22" s="73" t="s">
        <v>300</v>
      </c>
      <c r="U22" s="72">
        <f t="shared" si="8"/>
        <v>520</v>
      </c>
      <c r="V22" s="72" t="s">
        <v>300</v>
      </c>
      <c r="W22" s="73">
        <f t="shared" si="9"/>
        <v>520</v>
      </c>
      <c r="X22" s="73" t="s">
        <v>300</v>
      </c>
      <c r="Y22" s="74">
        <f t="shared" si="10"/>
        <v>520</v>
      </c>
      <c r="Z22" s="74" t="s">
        <v>300</v>
      </c>
      <c r="AA22" s="73">
        <f t="shared" si="11"/>
        <v>520</v>
      </c>
      <c r="AB22" s="73" t="s">
        <v>301</v>
      </c>
    </row>
    <row r="23" spans="1:28" ht="12.75">
      <c r="A23" s="72">
        <f t="shared" si="0"/>
        <v>521</v>
      </c>
      <c r="B23" s="72" t="s">
        <v>300</v>
      </c>
      <c r="C23" s="73">
        <f t="shared" si="1"/>
        <v>521</v>
      </c>
      <c r="D23" s="73" t="s">
        <v>300</v>
      </c>
      <c r="E23" s="74">
        <v>321</v>
      </c>
      <c r="F23" s="74" t="s">
        <v>300</v>
      </c>
      <c r="G23" s="73">
        <v>321</v>
      </c>
      <c r="H23" s="73" t="s">
        <v>300</v>
      </c>
      <c r="I23" s="74">
        <f t="shared" si="2"/>
        <v>521</v>
      </c>
      <c r="J23" s="74" t="s">
        <v>300</v>
      </c>
      <c r="K23" s="73">
        <f t="shared" si="3"/>
        <v>521</v>
      </c>
      <c r="L23" s="73" t="s">
        <v>300</v>
      </c>
      <c r="M23" s="74">
        <f t="shared" si="4"/>
        <v>521</v>
      </c>
      <c r="N23" s="74" t="s">
        <v>300</v>
      </c>
      <c r="O23" s="73">
        <f t="shared" si="5"/>
        <v>521</v>
      </c>
      <c r="P23" s="73" t="s">
        <v>300</v>
      </c>
      <c r="Q23" s="74">
        <f t="shared" si="6"/>
        <v>521</v>
      </c>
      <c r="R23" s="74" t="s">
        <v>300</v>
      </c>
      <c r="S23" s="73">
        <f t="shared" si="7"/>
        <v>521</v>
      </c>
      <c r="T23" s="73" t="s">
        <v>300</v>
      </c>
      <c r="U23" s="72">
        <f t="shared" si="8"/>
        <v>521</v>
      </c>
      <c r="V23" s="72" t="s">
        <v>300</v>
      </c>
      <c r="W23" s="73">
        <f t="shared" si="9"/>
        <v>521</v>
      </c>
      <c r="X23" s="73" t="s">
        <v>300</v>
      </c>
      <c r="Y23" s="74">
        <f t="shared" si="10"/>
        <v>521</v>
      </c>
      <c r="Z23" s="74" t="s">
        <v>300</v>
      </c>
      <c r="AA23" s="73">
        <f t="shared" si="11"/>
        <v>521</v>
      </c>
      <c r="AB23" s="73" t="s">
        <v>301</v>
      </c>
    </row>
    <row r="24" spans="1:28" ht="12.75">
      <c r="A24" s="72">
        <f t="shared" si="0"/>
        <v>522</v>
      </c>
      <c r="B24" s="72" t="s">
        <v>300</v>
      </c>
      <c r="C24" s="73">
        <f t="shared" si="1"/>
        <v>522</v>
      </c>
      <c r="D24" s="73" t="s">
        <v>300</v>
      </c>
      <c r="E24" s="74">
        <v>322</v>
      </c>
      <c r="F24" s="74" t="s">
        <v>300</v>
      </c>
      <c r="G24" s="73">
        <v>322</v>
      </c>
      <c r="H24" s="73" t="s">
        <v>300</v>
      </c>
      <c r="I24" s="74">
        <f t="shared" si="2"/>
        <v>522</v>
      </c>
      <c r="J24" s="74" t="s">
        <v>300</v>
      </c>
      <c r="K24" s="73">
        <f t="shared" si="3"/>
        <v>522</v>
      </c>
      <c r="L24" s="73" t="s">
        <v>300</v>
      </c>
      <c r="M24" s="74">
        <f t="shared" si="4"/>
        <v>522</v>
      </c>
      <c r="N24" s="74" t="s">
        <v>300</v>
      </c>
      <c r="O24" s="73">
        <f t="shared" si="5"/>
        <v>522</v>
      </c>
      <c r="P24" s="73" t="s">
        <v>300</v>
      </c>
      <c r="Q24" s="74">
        <f t="shared" si="6"/>
        <v>522</v>
      </c>
      <c r="R24" s="74" t="s">
        <v>300</v>
      </c>
      <c r="S24" s="73">
        <f t="shared" si="7"/>
        <v>522</v>
      </c>
      <c r="T24" s="73" t="s">
        <v>300</v>
      </c>
      <c r="U24" s="72">
        <f t="shared" si="8"/>
        <v>522</v>
      </c>
      <c r="V24" s="72" t="s">
        <v>300</v>
      </c>
      <c r="W24" s="73">
        <f t="shared" si="9"/>
        <v>522</v>
      </c>
      <c r="X24" s="73" t="s">
        <v>300</v>
      </c>
      <c r="Y24" s="74">
        <f t="shared" si="10"/>
        <v>522</v>
      </c>
      <c r="Z24" s="74" t="s">
        <v>300</v>
      </c>
      <c r="AA24" s="73">
        <f t="shared" si="11"/>
        <v>522</v>
      </c>
      <c r="AB24" s="73" t="s">
        <v>301</v>
      </c>
    </row>
    <row r="25" spans="1:28" ht="12.75">
      <c r="A25" s="72">
        <f t="shared" si="0"/>
        <v>523</v>
      </c>
      <c r="B25" s="72" t="s">
        <v>300</v>
      </c>
      <c r="C25" s="73">
        <f t="shared" si="1"/>
        <v>523</v>
      </c>
      <c r="D25" s="73" t="s">
        <v>300</v>
      </c>
      <c r="E25" s="74">
        <v>323</v>
      </c>
      <c r="F25" s="74" t="s">
        <v>300</v>
      </c>
      <c r="G25" s="73">
        <v>323</v>
      </c>
      <c r="H25" s="73" t="s">
        <v>300</v>
      </c>
      <c r="I25" s="74">
        <f t="shared" si="2"/>
        <v>523</v>
      </c>
      <c r="J25" s="74" t="s">
        <v>300</v>
      </c>
      <c r="K25" s="73">
        <f t="shared" si="3"/>
        <v>523</v>
      </c>
      <c r="L25" s="73" t="s">
        <v>300</v>
      </c>
      <c r="M25" s="74">
        <f t="shared" si="4"/>
        <v>523</v>
      </c>
      <c r="N25" s="74" t="s">
        <v>300</v>
      </c>
      <c r="O25" s="73">
        <f t="shared" si="5"/>
        <v>523</v>
      </c>
      <c r="P25" s="73" t="s">
        <v>300</v>
      </c>
      <c r="Q25" s="74">
        <f t="shared" si="6"/>
        <v>523</v>
      </c>
      <c r="R25" s="74" t="s">
        <v>300</v>
      </c>
      <c r="S25" s="73">
        <f t="shared" si="7"/>
        <v>523</v>
      </c>
      <c r="T25" s="73" t="s">
        <v>300</v>
      </c>
      <c r="U25" s="72">
        <f t="shared" si="8"/>
        <v>523</v>
      </c>
      <c r="V25" s="72" t="s">
        <v>300</v>
      </c>
      <c r="W25" s="73">
        <f t="shared" si="9"/>
        <v>523</v>
      </c>
      <c r="X25" s="73" t="s">
        <v>300</v>
      </c>
      <c r="Y25" s="74">
        <f t="shared" si="10"/>
        <v>523</v>
      </c>
      <c r="Z25" s="74" t="s">
        <v>300</v>
      </c>
      <c r="AA25" s="73">
        <f t="shared" si="11"/>
        <v>523</v>
      </c>
      <c r="AB25" s="73" t="s">
        <v>301</v>
      </c>
    </row>
    <row r="26" spans="1:28" ht="12.75">
      <c r="A26" s="72">
        <f t="shared" si="0"/>
        <v>524</v>
      </c>
      <c r="B26" s="72" t="s">
        <v>300</v>
      </c>
      <c r="C26" s="73">
        <f t="shared" si="1"/>
        <v>524</v>
      </c>
      <c r="D26" s="73" t="s">
        <v>300</v>
      </c>
      <c r="E26" s="74">
        <v>324</v>
      </c>
      <c r="F26" s="74" t="s">
        <v>300</v>
      </c>
      <c r="G26" s="73">
        <v>324</v>
      </c>
      <c r="H26" s="73" t="s">
        <v>300</v>
      </c>
      <c r="I26" s="74">
        <f t="shared" si="2"/>
        <v>524</v>
      </c>
      <c r="J26" s="74" t="s">
        <v>300</v>
      </c>
      <c r="K26" s="73">
        <f t="shared" si="3"/>
        <v>524</v>
      </c>
      <c r="L26" s="73" t="s">
        <v>300</v>
      </c>
      <c r="M26" s="74">
        <f t="shared" si="4"/>
        <v>524</v>
      </c>
      <c r="N26" s="74" t="s">
        <v>300</v>
      </c>
      <c r="O26" s="73">
        <f t="shared" si="5"/>
        <v>524</v>
      </c>
      <c r="P26" s="73" t="s">
        <v>300</v>
      </c>
      <c r="Q26" s="74">
        <f t="shared" si="6"/>
        <v>524</v>
      </c>
      <c r="R26" s="74" t="s">
        <v>300</v>
      </c>
      <c r="S26" s="73">
        <f t="shared" si="7"/>
        <v>524</v>
      </c>
      <c r="T26" s="73" t="s">
        <v>300</v>
      </c>
      <c r="U26" s="72">
        <f t="shared" si="8"/>
        <v>524</v>
      </c>
      <c r="V26" s="72" t="s">
        <v>300</v>
      </c>
      <c r="W26" s="73">
        <f t="shared" si="9"/>
        <v>524</v>
      </c>
      <c r="X26" s="73" t="s">
        <v>300</v>
      </c>
      <c r="Y26" s="74">
        <f t="shared" si="10"/>
        <v>524</v>
      </c>
      <c r="Z26" s="74" t="s">
        <v>300</v>
      </c>
      <c r="AA26" s="73">
        <f t="shared" si="11"/>
        <v>524</v>
      </c>
      <c r="AB26" s="73" t="s">
        <v>301</v>
      </c>
    </row>
    <row r="27" spans="1:28" ht="12.75">
      <c r="A27" s="72">
        <f t="shared" si="0"/>
        <v>525</v>
      </c>
      <c r="B27" s="72" t="s">
        <v>300</v>
      </c>
      <c r="C27" s="73">
        <f t="shared" si="1"/>
        <v>525</v>
      </c>
      <c r="D27" s="73" t="s">
        <v>300</v>
      </c>
      <c r="E27" s="74">
        <v>325</v>
      </c>
      <c r="F27" s="74" t="s">
        <v>300</v>
      </c>
      <c r="G27" s="73">
        <v>325</v>
      </c>
      <c r="H27" s="73" t="s">
        <v>300</v>
      </c>
      <c r="I27" s="74">
        <f t="shared" si="2"/>
        <v>525</v>
      </c>
      <c r="J27" s="74" t="s">
        <v>300</v>
      </c>
      <c r="K27" s="73">
        <f t="shared" si="3"/>
        <v>525</v>
      </c>
      <c r="L27" s="73" t="s">
        <v>300</v>
      </c>
      <c r="M27" s="74">
        <f t="shared" si="4"/>
        <v>525</v>
      </c>
      <c r="N27" s="74" t="s">
        <v>300</v>
      </c>
      <c r="O27" s="73">
        <f t="shared" si="5"/>
        <v>525</v>
      </c>
      <c r="P27" s="73" t="s">
        <v>300</v>
      </c>
      <c r="Q27" s="74">
        <f t="shared" si="6"/>
        <v>525</v>
      </c>
      <c r="R27" s="74" t="s">
        <v>300</v>
      </c>
      <c r="S27" s="73">
        <f t="shared" si="7"/>
        <v>525</v>
      </c>
      <c r="T27" s="73" t="s">
        <v>300</v>
      </c>
      <c r="U27" s="72">
        <f t="shared" si="8"/>
        <v>525</v>
      </c>
      <c r="V27" s="72" t="s">
        <v>300</v>
      </c>
      <c r="W27" s="73">
        <f t="shared" si="9"/>
        <v>525</v>
      </c>
      <c r="X27" s="73" t="s">
        <v>300</v>
      </c>
      <c r="Y27" s="74">
        <f t="shared" si="10"/>
        <v>525</v>
      </c>
      <c r="Z27" s="74" t="s">
        <v>300</v>
      </c>
      <c r="AA27" s="73">
        <f t="shared" si="11"/>
        <v>525</v>
      </c>
      <c r="AB27" s="73" t="s">
        <v>301</v>
      </c>
    </row>
    <row r="28" spans="1:28" ht="12.75">
      <c r="A28" s="72">
        <f t="shared" si="0"/>
        <v>526</v>
      </c>
      <c r="B28" s="72" t="s">
        <v>300</v>
      </c>
      <c r="C28" s="73">
        <f t="shared" si="1"/>
        <v>526</v>
      </c>
      <c r="D28" s="73" t="s">
        <v>300</v>
      </c>
      <c r="E28" s="74">
        <v>326</v>
      </c>
      <c r="F28" s="74" t="s">
        <v>300</v>
      </c>
      <c r="G28" s="73">
        <v>326</v>
      </c>
      <c r="H28" s="73" t="s">
        <v>300</v>
      </c>
      <c r="I28" s="74">
        <f t="shared" si="2"/>
        <v>526</v>
      </c>
      <c r="J28" s="74" t="s">
        <v>300</v>
      </c>
      <c r="K28" s="73">
        <f t="shared" si="3"/>
        <v>526</v>
      </c>
      <c r="L28" s="73" t="s">
        <v>300</v>
      </c>
      <c r="M28" s="74">
        <f t="shared" si="4"/>
        <v>526</v>
      </c>
      <c r="N28" s="74" t="s">
        <v>300</v>
      </c>
      <c r="O28" s="73">
        <f t="shared" si="5"/>
        <v>526</v>
      </c>
      <c r="P28" s="73" t="s">
        <v>300</v>
      </c>
      <c r="Q28" s="74">
        <f t="shared" si="6"/>
        <v>526</v>
      </c>
      <c r="R28" s="74" t="s">
        <v>300</v>
      </c>
      <c r="S28" s="73">
        <f t="shared" si="7"/>
        <v>526</v>
      </c>
      <c r="T28" s="73" t="s">
        <v>300</v>
      </c>
      <c r="U28" s="72">
        <f t="shared" si="8"/>
        <v>526</v>
      </c>
      <c r="V28" s="72" t="s">
        <v>300</v>
      </c>
      <c r="W28" s="73">
        <f t="shared" si="9"/>
        <v>526</v>
      </c>
      <c r="X28" s="73" t="s">
        <v>300</v>
      </c>
      <c r="Y28" s="74">
        <f t="shared" si="10"/>
        <v>526</v>
      </c>
      <c r="Z28" s="74" t="s">
        <v>300</v>
      </c>
      <c r="AA28" s="73">
        <f t="shared" si="11"/>
        <v>526</v>
      </c>
      <c r="AB28" s="73" t="s">
        <v>301</v>
      </c>
    </row>
    <row r="29" spans="1:28" ht="12.75">
      <c r="A29" s="72">
        <f t="shared" si="0"/>
        <v>527</v>
      </c>
      <c r="B29" s="72" t="s">
        <v>300</v>
      </c>
      <c r="C29" s="73">
        <f t="shared" si="1"/>
        <v>527</v>
      </c>
      <c r="D29" s="73" t="s">
        <v>300</v>
      </c>
      <c r="E29" s="74">
        <v>327</v>
      </c>
      <c r="F29" s="74" t="s">
        <v>300</v>
      </c>
      <c r="G29" s="73">
        <v>327</v>
      </c>
      <c r="H29" s="73" t="s">
        <v>300</v>
      </c>
      <c r="I29" s="74">
        <f t="shared" si="2"/>
        <v>527</v>
      </c>
      <c r="J29" s="74" t="s">
        <v>300</v>
      </c>
      <c r="K29" s="73">
        <f t="shared" si="3"/>
        <v>527</v>
      </c>
      <c r="L29" s="73" t="s">
        <v>300</v>
      </c>
      <c r="M29" s="74">
        <f t="shared" si="4"/>
        <v>527</v>
      </c>
      <c r="N29" s="74" t="s">
        <v>300</v>
      </c>
      <c r="O29" s="73">
        <f t="shared" si="5"/>
        <v>527</v>
      </c>
      <c r="P29" s="73" t="s">
        <v>300</v>
      </c>
      <c r="Q29" s="74">
        <f t="shared" si="6"/>
        <v>527</v>
      </c>
      <c r="R29" s="74" t="s">
        <v>300</v>
      </c>
      <c r="S29" s="73">
        <f t="shared" si="7"/>
        <v>527</v>
      </c>
      <c r="T29" s="73" t="s">
        <v>300</v>
      </c>
      <c r="U29" s="72">
        <f t="shared" si="8"/>
        <v>527</v>
      </c>
      <c r="V29" s="72" t="s">
        <v>300</v>
      </c>
      <c r="W29" s="73">
        <f t="shared" si="9"/>
        <v>527</v>
      </c>
      <c r="X29" s="73" t="s">
        <v>300</v>
      </c>
      <c r="Y29" s="74">
        <f t="shared" si="10"/>
        <v>527</v>
      </c>
      <c r="Z29" s="74" t="s">
        <v>300</v>
      </c>
      <c r="AA29" s="73">
        <f t="shared" si="11"/>
        <v>527</v>
      </c>
      <c r="AB29" s="73" t="s">
        <v>301</v>
      </c>
    </row>
    <row r="30" spans="1:28" ht="12.75">
      <c r="A30" s="72">
        <f t="shared" si="0"/>
        <v>528</v>
      </c>
      <c r="B30" s="72" t="s">
        <v>300</v>
      </c>
      <c r="C30" s="73">
        <f t="shared" si="1"/>
        <v>528</v>
      </c>
      <c r="D30" s="73" t="s">
        <v>300</v>
      </c>
      <c r="E30" s="74">
        <v>328</v>
      </c>
      <c r="F30" s="74" t="s">
        <v>300</v>
      </c>
      <c r="G30" s="73">
        <v>328</v>
      </c>
      <c r="H30" s="73" t="s">
        <v>300</v>
      </c>
      <c r="I30" s="74">
        <f t="shared" si="2"/>
        <v>528</v>
      </c>
      <c r="J30" s="74" t="s">
        <v>300</v>
      </c>
      <c r="K30" s="73">
        <f t="shared" si="3"/>
        <v>528</v>
      </c>
      <c r="L30" s="73" t="s">
        <v>300</v>
      </c>
      <c r="M30" s="74">
        <f t="shared" si="4"/>
        <v>528</v>
      </c>
      <c r="N30" s="74" t="s">
        <v>300</v>
      </c>
      <c r="O30" s="73">
        <f t="shared" si="5"/>
        <v>528</v>
      </c>
      <c r="P30" s="73" t="s">
        <v>300</v>
      </c>
      <c r="Q30" s="74">
        <f t="shared" si="6"/>
        <v>528</v>
      </c>
      <c r="R30" s="74" t="s">
        <v>300</v>
      </c>
      <c r="S30" s="73">
        <f t="shared" si="7"/>
        <v>528</v>
      </c>
      <c r="T30" s="73" t="s">
        <v>300</v>
      </c>
      <c r="U30" s="72">
        <f t="shared" si="8"/>
        <v>528</v>
      </c>
      <c r="V30" s="72" t="s">
        <v>300</v>
      </c>
      <c r="W30" s="73">
        <f t="shared" si="9"/>
        <v>528</v>
      </c>
      <c r="X30" s="73" t="s">
        <v>300</v>
      </c>
      <c r="Y30" s="74">
        <f t="shared" si="10"/>
        <v>528</v>
      </c>
      <c r="Z30" s="74" t="s">
        <v>300</v>
      </c>
      <c r="AA30" s="73">
        <f t="shared" si="11"/>
        <v>528</v>
      </c>
      <c r="AB30" s="73" t="s">
        <v>301</v>
      </c>
    </row>
    <row r="31" spans="1:28" ht="12.75">
      <c r="A31" s="72">
        <f t="shared" si="0"/>
        <v>529</v>
      </c>
      <c r="B31" s="72" t="s">
        <v>300</v>
      </c>
      <c r="C31" s="73">
        <f t="shared" si="1"/>
        <v>529</v>
      </c>
      <c r="D31" s="73" t="s">
        <v>300</v>
      </c>
      <c r="E31" s="74">
        <v>329</v>
      </c>
      <c r="F31" s="74" t="s">
        <v>300</v>
      </c>
      <c r="G31" s="73">
        <v>329</v>
      </c>
      <c r="H31" s="73" t="s">
        <v>300</v>
      </c>
      <c r="I31" s="74">
        <f t="shared" si="2"/>
        <v>529</v>
      </c>
      <c r="J31" s="74" t="s">
        <v>300</v>
      </c>
      <c r="K31" s="73">
        <f t="shared" si="3"/>
        <v>529</v>
      </c>
      <c r="L31" s="73" t="s">
        <v>300</v>
      </c>
      <c r="M31" s="74">
        <f t="shared" si="4"/>
        <v>529</v>
      </c>
      <c r="N31" s="74" t="s">
        <v>300</v>
      </c>
      <c r="O31" s="73">
        <f t="shared" si="5"/>
        <v>529</v>
      </c>
      <c r="P31" s="73" t="s">
        <v>300</v>
      </c>
      <c r="Q31" s="74">
        <f t="shared" si="6"/>
        <v>529</v>
      </c>
      <c r="R31" s="74" t="s">
        <v>300</v>
      </c>
      <c r="S31" s="73">
        <f t="shared" si="7"/>
        <v>529</v>
      </c>
      <c r="T31" s="73" t="s">
        <v>300</v>
      </c>
      <c r="U31" s="72">
        <f t="shared" si="8"/>
        <v>529</v>
      </c>
      <c r="V31" s="72" t="s">
        <v>300</v>
      </c>
      <c r="W31" s="73">
        <f t="shared" si="9"/>
        <v>529</v>
      </c>
      <c r="X31" s="73" t="s">
        <v>300</v>
      </c>
      <c r="Y31" s="74">
        <f t="shared" si="10"/>
        <v>529</v>
      </c>
      <c r="Z31" s="74" t="s">
        <v>300</v>
      </c>
      <c r="AA31" s="73">
        <f t="shared" si="11"/>
        <v>529</v>
      </c>
      <c r="AB31" s="73" t="s">
        <v>301</v>
      </c>
    </row>
    <row r="32" spans="1:28" ht="12.75">
      <c r="A32" s="72">
        <f t="shared" si="0"/>
        <v>530</v>
      </c>
      <c r="B32" s="72" t="s">
        <v>300</v>
      </c>
      <c r="C32" s="73">
        <f t="shared" si="1"/>
        <v>530</v>
      </c>
      <c r="D32" s="73" t="s">
        <v>300</v>
      </c>
      <c r="E32" s="74">
        <v>330</v>
      </c>
      <c r="F32" s="74" t="s">
        <v>300</v>
      </c>
      <c r="G32" s="73">
        <v>330</v>
      </c>
      <c r="H32" s="73" t="s">
        <v>300</v>
      </c>
      <c r="I32" s="74">
        <f t="shared" si="2"/>
        <v>530</v>
      </c>
      <c r="J32" s="74" t="s">
        <v>300</v>
      </c>
      <c r="K32" s="73">
        <f t="shared" si="3"/>
        <v>530</v>
      </c>
      <c r="L32" s="73" t="s">
        <v>300</v>
      </c>
      <c r="M32" s="74">
        <f t="shared" si="4"/>
        <v>530</v>
      </c>
      <c r="N32" s="74" t="s">
        <v>300</v>
      </c>
      <c r="O32" s="73">
        <f t="shared" si="5"/>
        <v>530</v>
      </c>
      <c r="P32" s="73" t="s">
        <v>300</v>
      </c>
      <c r="Q32" s="74">
        <f t="shared" si="6"/>
        <v>530</v>
      </c>
      <c r="R32" s="74" t="s">
        <v>300</v>
      </c>
      <c r="S32" s="73">
        <f t="shared" si="7"/>
        <v>530</v>
      </c>
      <c r="T32" s="73" t="s">
        <v>300</v>
      </c>
      <c r="U32" s="72">
        <f t="shared" si="8"/>
        <v>530</v>
      </c>
      <c r="V32" s="72" t="s">
        <v>300</v>
      </c>
      <c r="W32" s="73">
        <f t="shared" si="9"/>
        <v>530</v>
      </c>
      <c r="X32" s="73" t="s">
        <v>301</v>
      </c>
      <c r="Y32" s="74">
        <f t="shared" si="10"/>
        <v>530</v>
      </c>
      <c r="Z32" s="74" t="s">
        <v>300</v>
      </c>
      <c r="AA32" s="73">
        <f t="shared" si="11"/>
        <v>530</v>
      </c>
      <c r="AB32" s="73" t="s">
        <v>302</v>
      </c>
    </row>
    <row r="33" spans="1:28" ht="12.75">
      <c r="A33" s="72">
        <f t="shared" si="0"/>
        <v>531</v>
      </c>
      <c r="B33" s="72" t="s">
        <v>300</v>
      </c>
      <c r="C33" s="73">
        <f t="shared" si="1"/>
        <v>531</v>
      </c>
      <c r="D33" s="73" t="s">
        <v>300</v>
      </c>
      <c r="E33" s="74">
        <v>331</v>
      </c>
      <c r="F33" s="74" t="s">
        <v>300</v>
      </c>
      <c r="G33" s="73">
        <v>331</v>
      </c>
      <c r="H33" s="73" t="s">
        <v>300</v>
      </c>
      <c r="I33" s="74">
        <f t="shared" si="2"/>
        <v>531</v>
      </c>
      <c r="J33" s="74" t="s">
        <v>300</v>
      </c>
      <c r="K33" s="73">
        <f t="shared" si="3"/>
        <v>531</v>
      </c>
      <c r="L33" s="73" t="s">
        <v>300</v>
      </c>
      <c r="M33" s="74">
        <f t="shared" si="4"/>
        <v>531</v>
      </c>
      <c r="N33" s="74" t="s">
        <v>300</v>
      </c>
      <c r="O33" s="73">
        <f t="shared" si="5"/>
        <v>531</v>
      </c>
      <c r="P33" s="73" t="s">
        <v>300</v>
      </c>
      <c r="Q33" s="74">
        <f t="shared" si="6"/>
        <v>531</v>
      </c>
      <c r="R33" s="74" t="s">
        <v>300</v>
      </c>
      <c r="S33" s="73">
        <f t="shared" si="7"/>
        <v>531</v>
      </c>
      <c r="T33" s="73" t="s">
        <v>300</v>
      </c>
      <c r="U33" s="72">
        <f t="shared" si="8"/>
        <v>531</v>
      </c>
      <c r="V33" s="72" t="s">
        <v>300</v>
      </c>
      <c r="W33" s="73">
        <f t="shared" si="9"/>
        <v>531</v>
      </c>
      <c r="X33" s="73" t="s">
        <v>301</v>
      </c>
      <c r="Y33" s="74">
        <f t="shared" si="10"/>
        <v>531</v>
      </c>
      <c r="Z33" s="74" t="s">
        <v>300</v>
      </c>
      <c r="AA33" s="73">
        <f t="shared" si="11"/>
        <v>531</v>
      </c>
      <c r="AB33" s="73" t="s">
        <v>302</v>
      </c>
    </row>
    <row r="34" spans="1:28" ht="12.75">
      <c r="A34" s="72">
        <f t="shared" si="0"/>
        <v>532</v>
      </c>
      <c r="B34" s="72" t="s">
        <v>300</v>
      </c>
      <c r="C34" s="73">
        <f t="shared" si="1"/>
        <v>532</v>
      </c>
      <c r="D34" s="73" t="s">
        <v>300</v>
      </c>
      <c r="E34" s="74">
        <v>332</v>
      </c>
      <c r="F34" s="74" t="s">
        <v>300</v>
      </c>
      <c r="G34" s="73">
        <v>332</v>
      </c>
      <c r="H34" s="73" t="s">
        <v>300</v>
      </c>
      <c r="I34" s="74">
        <f t="shared" si="2"/>
        <v>532</v>
      </c>
      <c r="J34" s="74" t="s">
        <v>300</v>
      </c>
      <c r="K34" s="73">
        <f t="shared" si="3"/>
        <v>532</v>
      </c>
      <c r="L34" s="73" t="s">
        <v>300</v>
      </c>
      <c r="M34" s="74">
        <f t="shared" si="4"/>
        <v>532</v>
      </c>
      <c r="N34" s="74" t="s">
        <v>300</v>
      </c>
      <c r="O34" s="73">
        <f t="shared" si="5"/>
        <v>532</v>
      </c>
      <c r="P34" s="73" t="s">
        <v>300</v>
      </c>
      <c r="Q34" s="74">
        <f t="shared" si="6"/>
        <v>532</v>
      </c>
      <c r="R34" s="74" t="s">
        <v>300</v>
      </c>
      <c r="S34" s="73">
        <f t="shared" si="7"/>
        <v>532</v>
      </c>
      <c r="T34" s="73" t="s">
        <v>300</v>
      </c>
      <c r="U34" s="72">
        <f t="shared" si="8"/>
        <v>532</v>
      </c>
      <c r="V34" s="72" t="s">
        <v>300</v>
      </c>
      <c r="W34" s="73">
        <f t="shared" si="9"/>
        <v>532</v>
      </c>
      <c r="X34" s="73" t="s">
        <v>301</v>
      </c>
      <c r="Y34" s="74">
        <f t="shared" si="10"/>
        <v>532</v>
      </c>
      <c r="Z34" s="74" t="s">
        <v>300</v>
      </c>
      <c r="AA34" s="73">
        <f t="shared" si="11"/>
        <v>532</v>
      </c>
      <c r="AB34" s="73" t="s">
        <v>302</v>
      </c>
    </row>
    <row r="35" spans="1:28" ht="12.75">
      <c r="A35" s="72">
        <f aca="true" t="shared" si="12" ref="A35:A66">A34+1</f>
        <v>533</v>
      </c>
      <c r="B35" s="72" t="s">
        <v>300</v>
      </c>
      <c r="C35" s="73">
        <f aca="true" t="shared" si="13" ref="C35:C66">C34+1</f>
        <v>533</v>
      </c>
      <c r="D35" s="73" t="s">
        <v>300</v>
      </c>
      <c r="E35" s="74">
        <v>333</v>
      </c>
      <c r="F35" s="74" t="s">
        <v>300</v>
      </c>
      <c r="G35" s="73">
        <v>333</v>
      </c>
      <c r="H35" s="73" t="s">
        <v>300</v>
      </c>
      <c r="I35" s="74">
        <f aca="true" t="shared" si="14" ref="I35:I66">I34+1</f>
        <v>533</v>
      </c>
      <c r="J35" s="74" t="s">
        <v>300</v>
      </c>
      <c r="K35" s="73">
        <f aca="true" t="shared" si="15" ref="K35:K66">K34+1</f>
        <v>533</v>
      </c>
      <c r="L35" s="73" t="s">
        <v>300</v>
      </c>
      <c r="M35" s="74">
        <f aca="true" t="shared" si="16" ref="M35:M66">M34+1</f>
        <v>533</v>
      </c>
      <c r="N35" s="74" t="s">
        <v>300</v>
      </c>
      <c r="O35" s="73">
        <f aca="true" t="shared" si="17" ref="O35:O66">O34+1</f>
        <v>533</v>
      </c>
      <c r="P35" s="73" t="s">
        <v>300</v>
      </c>
      <c r="Q35" s="74">
        <f aca="true" t="shared" si="18" ref="Q35:Q66">Q34+1</f>
        <v>533</v>
      </c>
      <c r="R35" s="74" t="s">
        <v>300</v>
      </c>
      <c r="S35" s="73">
        <f aca="true" t="shared" si="19" ref="S35:S66">S34+1</f>
        <v>533</v>
      </c>
      <c r="T35" s="73" t="s">
        <v>300</v>
      </c>
      <c r="U35" s="72">
        <f aca="true" t="shared" si="20" ref="U35:U66">U34+1</f>
        <v>533</v>
      </c>
      <c r="V35" s="72" t="s">
        <v>300</v>
      </c>
      <c r="W35" s="73">
        <f aca="true" t="shared" si="21" ref="W35:W66">W34+1</f>
        <v>533</v>
      </c>
      <c r="X35" s="73" t="s">
        <v>301</v>
      </c>
      <c r="Y35" s="74">
        <f aca="true" t="shared" si="22" ref="Y35:Y66">Y34+1</f>
        <v>533</v>
      </c>
      <c r="Z35" s="74" t="s">
        <v>300</v>
      </c>
      <c r="AA35" s="73">
        <f aca="true" t="shared" si="23" ref="AA35:AA66">AA34+1</f>
        <v>533</v>
      </c>
      <c r="AB35" s="73" t="s">
        <v>302</v>
      </c>
    </row>
    <row r="36" spans="1:28" ht="12.75">
      <c r="A36" s="72">
        <f t="shared" si="12"/>
        <v>534</v>
      </c>
      <c r="B36" s="72" t="s">
        <v>300</v>
      </c>
      <c r="C36" s="73">
        <f t="shared" si="13"/>
        <v>534</v>
      </c>
      <c r="D36" s="73" t="s">
        <v>300</v>
      </c>
      <c r="E36" s="74">
        <v>334</v>
      </c>
      <c r="F36" s="74" t="s">
        <v>300</v>
      </c>
      <c r="G36" s="73">
        <v>334</v>
      </c>
      <c r="H36" s="73" t="s">
        <v>300</v>
      </c>
      <c r="I36" s="74">
        <f t="shared" si="14"/>
        <v>534</v>
      </c>
      <c r="J36" s="74" t="s">
        <v>300</v>
      </c>
      <c r="K36" s="73">
        <f t="shared" si="15"/>
        <v>534</v>
      </c>
      <c r="L36" s="73" t="s">
        <v>300</v>
      </c>
      <c r="M36" s="74">
        <f t="shared" si="16"/>
        <v>534</v>
      </c>
      <c r="N36" s="74" t="s">
        <v>300</v>
      </c>
      <c r="O36" s="73">
        <f t="shared" si="17"/>
        <v>534</v>
      </c>
      <c r="P36" s="73" t="s">
        <v>300</v>
      </c>
      <c r="Q36" s="74">
        <f t="shared" si="18"/>
        <v>534</v>
      </c>
      <c r="R36" s="74" t="s">
        <v>300</v>
      </c>
      <c r="S36" s="73">
        <f t="shared" si="19"/>
        <v>534</v>
      </c>
      <c r="T36" s="73" t="s">
        <v>300</v>
      </c>
      <c r="U36" s="72">
        <f t="shared" si="20"/>
        <v>534</v>
      </c>
      <c r="V36" s="72" t="s">
        <v>300</v>
      </c>
      <c r="W36" s="73">
        <f t="shared" si="21"/>
        <v>534</v>
      </c>
      <c r="X36" s="73" t="s">
        <v>301</v>
      </c>
      <c r="Y36" s="74">
        <f t="shared" si="22"/>
        <v>534</v>
      </c>
      <c r="Z36" s="74" t="s">
        <v>300</v>
      </c>
      <c r="AA36" s="73">
        <f t="shared" si="23"/>
        <v>534</v>
      </c>
      <c r="AB36" s="73" t="s">
        <v>302</v>
      </c>
    </row>
    <row r="37" spans="1:28" ht="12.75">
      <c r="A37" s="72">
        <f t="shared" si="12"/>
        <v>535</v>
      </c>
      <c r="B37" s="72" t="s">
        <v>300</v>
      </c>
      <c r="C37" s="73">
        <f t="shared" si="13"/>
        <v>535</v>
      </c>
      <c r="D37" s="73" t="s">
        <v>300</v>
      </c>
      <c r="E37" s="74">
        <v>335</v>
      </c>
      <c r="F37" s="74" t="s">
        <v>300</v>
      </c>
      <c r="G37" s="73">
        <v>335</v>
      </c>
      <c r="H37" s="73" t="s">
        <v>300</v>
      </c>
      <c r="I37" s="74">
        <f t="shared" si="14"/>
        <v>535</v>
      </c>
      <c r="J37" s="74" t="s">
        <v>300</v>
      </c>
      <c r="K37" s="73">
        <f t="shared" si="15"/>
        <v>535</v>
      </c>
      <c r="L37" s="73" t="s">
        <v>300</v>
      </c>
      <c r="M37" s="74">
        <f t="shared" si="16"/>
        <v>535</v>
      </c>
      <c r="N37" s="74" t="s">
        <v>300</v>
      </c>
      <c r="O37" s="73">
        <f t="shared" si="17"/>
        <v>535</v>
      </c>
      <c r="P37" s="73" t="s">
        <v>300</v>
      </c>
      <c r="Q37" s="74">
        <f t="shared" si="18"/>
        <v>535</v>
      </c>
      <c r="R37" s="74" t="s">
        <v>300</v>
      </c>
      <c r="S37" s="73">
        <f t="shared" si="19"/>
        <v>535</v>
      </c>
      <c r="T37" s="73" t="s">
        <v>300</v>
      </c>
      <c r="U37" s="72">
        <f t="shared" si="20"/>
        <v>535</v>
      </c>
      <c r="V37" s="72" t="s">
        <v>300</v>
      </c>
      <c r="W37" s="73">
        <f t="shared" si="21"/>
        <v>535</v>
      </c>
      <c r="X37" s="73" t="s">
        <v>301</v>
      </c>
      <c r="Y37" s="74">
        <f t="shared" si="22"/>
        <v>535</v>
      </c>
      <c r="Z37" s="74" t="s">
        <v>300</v>
      </c>
      <c r="AA37" s="73">
        <f t="shared" si="23"/>
        <v>535</v>
      </c>
      <c r="AB37" s="73" t="s">
        <v>302</v>
      </c>
    </row>
    <row r="38" spans="1:28" ht="12.75">
      <c r="A38" s="72">
        <f t="shared" si="12"/>
        <v>536</v>
      </c>
      <c r="B38" s="72" t="s">
        <v>300</v>
      </c>
      <c r="C38" s="73">
        <f t="shared" si="13"/>
        <v>536</v>
      </c>
      <c r="D38" s="73" t="s">
        <v>300</v>
      </c>
      <c r="E38" s="74">
        <v>336</v>
      </c>
      <c r="F38" s="74" t="s">
        <v>300</v>
      </c>
      <c r="G38" s="73">
        <v>336</v>
      </c>
      <c r="H38" s="73" t="s">
        <v>300</v>
      </c>
      <c r="I38" s="74">
        <f t="shared" si="14"/>
        <v>536</v>
      </c>
      <c r="J38" s="74" t="s">
        <v>300</v>
      </c>
      <c r="K38" s="73">
        <f t="shared" si="15"/>
        <v>536</v>
      </c>
      <c r="L38" s="73" t="s">
        <v>300</v>
      </c>
      <c r="M38" s="74">
        <f t="shared" si="16"/>
        <v>536</v>
      </c>
      <c r="N38" s="74" t="s">
        <v>300</v>
      </c>
      <c r="O38" s="73">
        <f t="shared" si="17"/>
        <v>536</v>
      </c>
      <c r="P38" s="73" t="s">
        <v>300</v>
      </c>
      <c r="Q38" s="74">
        <f t="shared" si="18"/>
        <v>536</v>
      </c>
      <c r="R38" s="74" t="s">
        <v>300</v>
      </c>
      <c r="S38" s="73">
        <f t="shared" si="19"/>
        <v>536</v>
      </c>
      <c r="T38" s="73" t="s">
        <v>300</v>
      </c>
      <c r="U38" s="72">
        <f t="shared" si="20"/>
        <v>536</v>
      </c>
      <c r="V38" s="72" t="s">
        <v>300</v>
      </c>
      <c r="W38" s="73">
        <f t="shared" si="21"/>
        <v>536</v>
      </c>
      <c r="X38" s="73" t="s">
        <v>301</v>
      </c>
      <c r="Y38" s="74">
        <f t="shared" si="22"/>
        <v>536</v>
      </c>
      <c r="Z38" s="74" t="s">
        <v>300</v>
      </c>
      <c r="AA38" s="73">
        <f t="shared" si="23"/>
        <v>536</v>
      </c>
      <c r="AB38" s="73" t="s">
        <v>302</v>
      </c>
    </row>
    <row r="39" spans="1:28" ht="12.75">
      <c r="A39" s="72">
        <f t="shared" si="12"/>
        <v>537</v>
      </c>
      <c r="B39" s="72" t="s">
        <v>300</v>
      </c>
      <c r="C39" s="73">
        <f t="shared" si="13"/>
        <v>537</v>
      </c>
      <c r="D39" s="73" t="s">
        <v>300</v>
      </c>
      <c r="E39" s="74">
        <v>337</v>
      </c>
      <c r="F39" s="74" t="s">
        <v>300</v>
      </c>
      <c r="G39" s="73">
        <v>337</v>
      </c>
      <c r="H39" s="73" t="s">
        <v>300</v>
      </c>
      <c r="I39" s="74">
        <f t="shared" si="14"/>
        <v>537</v>
      </c>
      <c r="J39" s="74" t="s">
        <v>300</v>
      </c>
      <c r="K39" s="73">
        <f t="shared" si="15"/>
        <v>537</v>
      </c>
      <c r="L39" s="73" t="s">
        <v>300</v>
      </c>
      <c r="M39" s="74">
        <f t="shared" si="16"/>
        <v>537</v>
      </c>
      <c r="N39" s="74" t="s">
        <v>300</v>
      </c>
      <c r="O39" s="73">
        <f t="shared" si="17"/>
        <v>537</v>
      </c>
      <c r="P39" s="73" t="s">
        <v>300</v>
      </c>
      <c r="Q39" s="74">
        <f t="shared" si="18"/>
        <v>537</v>
      </c>
      <c r="R39" s="74" t="s">
        <v>300</v>
      </c>
      <c r="S39" s="73">
        <f t="shared" si="19"/>
        <v>537</v>
      </c>
      <c r="T39" s="73" t="s">
        <v>300</v>
      </c>
      <c r="U39" s="72">
        <f t="shared" si="20"/>
        <v>537</v>
      </c>
      <c r="V39" s="72" t="s">
        <v>300</v>
      </c>
      <c r="W39" s="73">
        <f t="shared" si="21"/>
        <v>537</v>
      </c>
      <c r="X39" s="73" t="s">
        <v>301</v>
      </c>
      <c r="Y39" s="74">
        <f t="shared" si="22"/>
        <v>537</v>
      </c>
      <c r="Z39" s="74" t="s">
        <v>300</v>
      </c>
      <c r="AA39" s="73">
        <f t="shared" si="23"/>
        <v>537</v>
      </c>
      <c r="AB39" s="73" t="s">
        <v>302</v>
      </c>
    </row>
    <row r="40" spans="1:28" ht="12.75">
      <c r="A40" s="72">
        <f t="shared" si="12"/>
        <v>538</v>
      </c>
      <c r="B40" s="72" t="s">
        <v>300</v>
      </c>
      <c r="C40" s="73">
        <f t="shared" si="13"/>
        <v>538</v>
      </c>
      <c r="D40" s="73" t="s">
        <v>300</v>
      </c>
      <c r="E40" s="74">
        <v>338</v>
      </c>
      <c r="F40" s="74" t="s">
        <v>300</v>
      </c>
      <c r="G40" s="73">
        <v>338</v>
      </c>
      <c r="H40" s="73" t="s">
        <v>300</v>
      </c>
      <c r="I40" s="74">
        <f t="shared" si="14"/>
        <v>538</v>
      </c>
      <c r="J40" s="74" t="s">
        <v>300</v>
      </c>
      <c r="K40" s="73">
        <f t="shared" si="15"/>
        <v>538</v>
      </c>
      <c r="L40" s="73" t="s">
        <v>300</v>
      </c>
      <c r="M40" s="74">
        <f t="shared" si="16"/>
        <v>538</v>
      </c>
      <c r="N40" s="74" t="s">
        <v>300</v>
      </c>
      <c r="O40" s="73">
        <f t="shared" si="17"/>
        <v>538</v>
      </c>
      <c r="P40" s="73" t="s">
        <v>300</v>
      </c>
      <c r="Q40" s="74">
        <f t="shared" si="18"/>
        <v>538</v>
      </c>
      <c r="R40" s="74" t="s">
        <v>300</v>
      </c>
      <c r="S40" s="73">
        <f t="shared" si="19"/>
        <v>538</v>
      </c>
      <c r="T40" s="73" t="s">
        <v>300</v>
      </c>
      <c r="U40" s="72">
        <f t="shared" si="20"/>
        <v>538</v>
      </c>
      <c r="V40" s="72" t="s">
        <v>300</v>
      </c>
      <c r="W40" s="73">
        <f t="shared" si="21"/>
        <v>538</v>
      </c>
      <c r="X40" s="73" t="s">
        <v>302</v>
      </c>
      <c r="Y40" s="74">
        <f t="shared" si="22"/>
        <v>538</v>
      </c>
      <c r="Z40" s="74" t="s">
        <v>301</v>
      </c>
      <c r="AA40" s="73">
        <f t="shared" si="23"/>
        <v>538</v>
      </c>
      <c r="AB40" s="73" t="s">
        <v>302</v>
      </c>
    </row>
    <row r="41" spans="1:28" ht="12.75">
      <c r="A41" s="72">
        <f t="shared" si="12"/>
        <v>539</v>
      </c>
      <c r="B41" s="72" t="s">
        <v>300</v>
      </c>
      <c r="C41" s="73">
        <f t="shared" si="13"/>
        <v>539</v>
      </c>
      <c r="D41" s="73" t="s">
        <v>300</v>
      </c>
      <c r="E41" s="74">
        <v>339</v>
      </c>
      <c r="F41" s="74" t="s">
        <v>300</v>
      </c>
      <c r="G41" s="73">
        <v>339</v>
      </c>
      <c r="H41" s="73" t="s">
        <v>300</v>
      </c>
      <c r="I41" s="74">
        <f t="shared" si="14"/>
        <v>539</v>
      </c>
      <c r="J41" s="74" t="s">
        <v>300</v>
      </c>
      <c r="K41" s="73">
        <f t="shared" si="15"/>
        <v>539</v>
      </c>
      <c r="L41" s="73" t="s">
        <v>300</v>
      </c>
      <c r="M41" s="74">
        <f t="shared" si="16"/>
        <v>539</v>
      </c>
      <c r="N41" s="74" t="s">
        <v>300</v>
      </c>
      <c r="O41" s="73">
        <f t="shared" si="17"/>
        <v>539</v>
      </c>
      <c r="P41" s="73" t="s">
        <v>300</v>
      </c>
      <c r="Q41" s="74">
        <f t="shared" si="18"/>
        <v>539</v>
      </c>
      <c r="R41" s="74" t="s">
        <v>300</v>
      </c>
      <c r="S41" s="73">
        <f t="shared" si="19"/>
        <v>539</v>
      </c>
      <c r="T41" s="73" t="s">
        <v>300</v>
      </c>
      <c r="U41" s="72">
        <f t="shared" si="20"/>
        <v>539</v>
      </c>
      <c r="V41" s="72" t="s">
        <v>300</v>
      </c>
      <c r="W41" s="73">
        <f t="shared" si="21"/>
        <v>539</v>
      </c>
      <c r="X41" s="73" t="s">
        <v>302</v>
      </c>
      <c r="Y41" s="74">
        <f t="shared" si="22"/>
        <v>539</v>
      </c>
      <c r="Z41" s="74" t="s">
        <v>301</v>
      </c>
      <c r="AA41" s="73">
        <f t="shared" si="23"/>
        <v>539</v>
      </c>
      <c r="AB41" s="73" t="s">
        <v>302</v>
      </c>
    </row>
    <row r="42" spans="1:28" ht="12.75">
      <c r="A42" s="72">
        <f t="shared" si="12"/>
        <v>540</v>
      </c>
      <c r="B42" s="72" t="s">
        <v>300</v>
      </c>
      <c r="C42" s="73">
        <f t="shared" si="13"/>
        <v>540</v>
      </c>
      <c r="D42" s="73" t="s">
        <v>300</v>
      </c>
      <c r="E42" s="74">
        <v>340</v>
      </c>
      <c r="F42" s="74" t="s">
        <v>300</v>
      </c>
      <c r="G42" s="73">
        <v>340</v>
      </c>
      <c r="H42" s="73" t="s">
        <v>300</v>
      </c>
      <c r="I42" s="74">
        <f t="shared" si="14"/>
        <v>540</v>
      </c>
      <c r="J42" s="74" t="s">
        <v>300</v>
      </c>
      <c r="K42" s="73">
        <f t="shared" si="15"/>
        <v>540</v>
      </c>
      <c r="L42" s="73" t="s">
        <v>301</v>
      </c>
      <c r="M42" s="74">
        <f t="shared" si="16"/>
        <v>540</v>
      </c>
      <c r="N42" s="74" t="s">
        <v>300</v>
      </c>
      <c r="O42" s="73">
        <f t="shared" si="17"/>
        <v>540</v>
      </c>
      <c r="P42" s="73" t="s">
        <v>301</v>
      </c>
      <c r="Q42" s="74">
        <f t="shared" si="18"/>
        <v>540</v>
      </c>
      <c r="R42" s="74" t="s">
        <v>300</v>
      </c>
      <c r="S42" s="73">
        <f t="shared" si="19"/>
        <v>540</v>
      </c>
      <c r="T42" s="73" t="s">
        <v>300</v>
      </c>
      <c r="U42" s="72">
        <f t="shared" si="20"/>
        <v>540</v>
      </c>
      <c r="V42" s="72" t="s">
        <v>300</v>
      </c>
      <c r="W42" s="73">
        <f t="shared" si="21"/>
        <v>540</v>
      </c>
      <c r="X42" s="73" t="s">
        <v>302</v>
      </c>
      <c r="Y42" s="74">
        <f t="shared" si="22"/>
        <v>540</v>
      </c>
      <c r="Z42" s="74" t="s">
        <v>301</v>
      </c>
      <c r="AA42" s="73">
        <f t="shared" si="23"/>
        <v>540</v>
      </c>
      <c r="AB42" s="73" t="s">
        <v>302</v>
      </c>
    </row>
    <row r="43" spans="1:28" ht="12.75">
      <c r="A43" s="72">
        <f t="shared" si="12"/>
        <v>541</v>
      </c>
      <c r="B43" s="72" t="s">
        <v>300</v>
      </c>
      <c r="C43" s="73">
        <f t="shared" si="13"/>
        <v>541</v>
      </c>
      <c r="D43" s="73" t="s">
        <v>300</v>
      </c>
      <c r="E43" s="74">
        <v>341</v>
      </c>
      <c r="F43" s="74" t="s">
        <v>300</v>
      </c>
      <c r="G43" s="73">
        <v>341</v>
      </c>
      <c r="H43" s="73" t="s">
        <v>300</v>
      </c>
      <c r="I43" s="74">
        <f t="shared" si="14"/>
        <v>541</v>
      </c>
      <c r="J43" s="74" t="s">
        <v>300</v>
      </c>
      <c r="K43" s="73">
        <f t="shared" si="15"/>
        <v>541</v>
      </c>
      <c r="L43" s="73" t="s">
        <v>301</v>
      </c>
      <c r="M43" s="74">
        <f t="shared" si="16"/>
        <v>541</v>
      </c>
      <c r="N43" s="74" t="s">
        <v>300</v>
      </c>
      <c r="O43" s="73">
        <f t="shared" si="17"/>
        <v>541</v>
      </c>
      <c r="P43" s="73" t="s">
        <v>301</v>
      </c>
      <c r="Q43" s="74">
        <f t="shared" si="18"/>
        <v>541</v>
      </c>
      <c r="R43" s="74" t="s">
        <v>300</v>
      </c>
      <c r="S43" s="73">
        <f t="shared" si="19"/>
        <v>541</v>
      </c>
      <c r="T43" s="73" t="s">
        <v>300</v>
      </c>
      <c r="U43" s="72">
        <f t="shared" si="20"/>
        <v>541</v>
      </c>
      <c r="V43" s="72" t="s">
        <v>300</v>
      </c>
      <c r="W43" s="73">
        <f t="shared" si="21"/>
        <v>541</v>
      </c>
      <c r="X43" s="73" t="s">
        <v>302</v>
      </c>
      <c r="Y43" s="74">
        <f t="shared" si="22"/>
        <v>541</v>
      </c>
      <c r="Z43" s="74" t="s">
        <v>301</v>
      </c>
      <c r="AA43" s="73">
        <f t="shared" si="23"/>
        <v>541</v>
      </c>
      <c r="AB43" s="73" t="s">
        <v>302</v>
      </c>
    </row>
    <row r="44" spans="1:28" ht="12.75">
      <c r="A44" s="72">
        <f t="shared" si="12"/>
        <v>542</v>
      </c>
      <c r="B44" s="72" t="s">
        <v>300</v>
      </c>
      <c r="C44" s="73">
        <f t="shared" si="13"/>
        <v>542</v>
      </c>
      <c r="D44" s="73" t="s">
        <v>300</v>
      </c>
      <c r="E44" s="74">
        <v>342</v>
      </c>
      <c r="F44" s="74" t="s">
        <v>300</v>
      </c>
      <c r="G44" s="73">
        <v>342</v>
      </c>
      <c r="H44" s="73" t="s">
        <v>300</v>
      </c>
      <c r="I44" s="74">
        <f t="shared" si="14"/>
        <v>542</v>
      </c>
      <c r="J44" s="74" t="s">
        <v>300</v>
      </c>
      <c r="K44" s="73">
        <f t="shared" si="15"/>
        <v>542</v>
      </c>
      <c r="L44" s="73" t="s">
        <v>301</v>
      </c>
      <c r="M44" s="74">
        <f t="shared" si="16"/>
        <v>542</v>
      </c>
      <c r="N44" s="74" t="s">
        <v>300</v>
      </c>
      <c r="O44" s="73">
        <f t="shared" si="17"/>
        <v>542</v>
      </c>
      <c r="P44" s="73" t="s">
        <v>301</v>
      </c>
      <c r="Q44" s="74">
        <f t="shared" si="18"/>
        <v>542</v>
      </c>
      <c r="R44" s="74" t="s">
        <v>300</v>
      </c>
      <c r="S44" s="73">
        <f t="shared" si="19"/>
        <v>542</v>
      </c>
      <c r="T44" s="73" t="s">
        <v>300</v>
      </c>
      <c r="U44" s="72">
        <f t="shared" si="20"/>
        <v>542</v>
      </c>
      <c r="V44" s="72" t="s">
        <v>300</v>
      </c>
      <c r="W44" s="73">
        <f t="shared" si="21"/>
        <v>542</v>
      </c>
      <c r="X44" s="73" t="s">
        <v>302</v>
      </c>
      <c r="Y44" s="74">
        <f t="shared" si="22"/>
        <v>542</v>
      </c>
      <c r="Z44" s="74" t="s">
        <v>301</v>
      </c>
      <c r="AA44" s="73">
        <f t="shared" si="23"/>
        <v>542</v>
      </c>
      <c r="AB44" s="73" t="s">
        <v>302</v>
      </c>
    </row>
    <row r="45" spans="1:28" ht="12.75">
      <c r="A45" s="72">
        <f t="shared" si="12"/>
        <v>543</v>
      </c>
      <c r="B45" s="72" t="s">
        <v>300</v>
      </c>
      <c r="C45" s="73">
        <f t="shared" si="13"/>
        <v>543</v>
      </c>
      <c r="D45" s="73" t="s">
        <v>300</v>
      </c>
      <c r="E45" s="74">
        <v>343</v>
      </c>
      <c r="F45" s="74" t="s">
        <v>300</v>
      </c>
      <c r="G45" s="73">
        <v>343</v>
      </c>
      <c r="H45" s="73" t="s">
        <v>300</v>
      </c>
      <c r="I45" s="74">
        <f t="shared" si="14"/>
        <v>543</v>
      </c>
      <c r="J45" s="74" t="s">
        <v>300</v>
      </c>
      <c r="K45" s="73">
        <f t="shared" si="15"/>
        <v>543</v>
      </c>
      <c r="L45" s="73" t="s">
        <v>301</v>
      </c>
      <c r="M45" s="74">
        <f t="shared" si="16"/>
        <v>543</v>
      </c>
      <c r="N45" s="74" t="s">
        <v>300</v>
      </c>
      <c r="O45" s="73">
        <f t="shared" si="17"/>
        <v>543</v>
      </c>
      <c r="P45" s="73" t="s">
        <v>301</v>
      </c>
      <c r="Q45" s="74">
        <f t="shared" si="18"/>
        <v>543</v>
      </c>
      <c r="R45" s="74" t="s">
        <v>300</v>
      </c>
      <c r="S45" s="73">
        <f t="shared" si="19"/>
        <v>543</v>
      </c>
      <c r="T45" s="73" t="s">
        <v>300</v>
      </c>
      <c r="U45" s="72">
        <f t="shared" si="20"/>
        <v>543</v>
      </c>
      <c r="V45" s="72" t="s">
        <v>300</v>
      </c>
      <c r="W45" s="73">
        <f t="shared" si="21"/>
        <v>543</v>
      </c>
      <c r="X45" s="73" t="s">
        <v>302</v>
      </c>
      <c r="Y45" s="74">
        <f t="shared" si="22"/>
        <v>543</v>
      </c>
      <c r="Z45" s="74" t="s">
        <v>301</v>
      </c>
      <c r="AA45" s="73">
        <f t="shared" si="23"/>
        <v>543</v>
      </c>
      <c r="AB45" s="73" t="s">
        <v>302</v>
      </c>
    </row>
    <row r="46" spans="1:28" ht="12.75">
      <c r="A46" s="72">
        <f t="shared" si="12"/>
        <v>544</v>
      </c>
      <c r="B46" s="72" t="s">
        <v>300</v>
      </c>
      <c r="C46" s="73">
        <f t="shared" si="13"/>
        <v>544</v>
      </c>
      <c r="D46" s="73" t="s">
        <v>300</v>
      </c>
      <c r="E46" s="74">
        <v>344</v>
      </c>
      <c r="F46" s="74" t="s">
        <v>300</v>
      </c>
      <c r="G46" s="73">
        <v>344</v>
      </c>
      <c r="H46" s="73" t="s">
        <v>300</v>
      </c>
      <c r="I46" s="74">
        <f t="shared" si="14"/>
        <v>544</v>
      </c>
      <c r="J46" s="74" t="s">
        <v>300</v>
      </c>
      <c r="K46" s="73">
        <f t="shared" si="15"/>
        <v>544</v>
      </c>
      <c r="L46" s="73" t="s">
        <v>301</v>
      </c>
      <c r="M46" s="74">
        <f t="shared" si="16"/>
        <v>544</v>
      </c>
      <c r="N46" s="74" t="s">
        <v>300</v>
      </c>
      <c r="O46" s="73">
        <f t="shared" si="17"/>
        <v>544</v>
      </c>
      <c r="P46" s="73" t="s">
        <v>301</v>
      </c>
      <c r="Q46" s="74">
        <f t="shared" si="18"/>
        <v>544</v>
      </c>
      <c r="R46" s="74" t="s">
        <v>300</v>
      </c>
      <c r="S46" s="73">
        <f t="shared" si="19"/>
        <v>544</v>
      </c>
      <c r="T46" s="73" t="s">
        <v>300</v>
      </c>
      <c r="U46" s="72">
        <f t="shared" si="20"/>
        <v>544</v>
      </c>
      <c r="V46" s="72" t="s">
        <v>300</v>
      </c>
      <c r="W46" s="73">
        <f t="shared" si="21"/>
        <v>544</v>
      </c>
      <c r="X46" s="73" t="s">
        <v>302</v>
      </c>
      <c r="Y46" s="74">
        <f t="shared" si="22"/>
        <v>544</v>
      </c>
      <c r="Z46" s="74" t="s">
        <v>302</v>
      </c>
      <c r="AA46" s="73">
        <f t="shared" si="23"/>
        <v>544</v>
      </c>
      <c r="AB46" s="73" t="s">
        <v>302</v>
      </c>
    </row>
    <row r="47" spans="1:28" ht="12.75">
      <c r="A47" s="72">
        <f t="shared" si="12"/>
        <v>545</v>
      </c>
      <c r="B47" s="72" t="s">
        <v>300</v>
      </c>
      <c r="C47" s="73">
        <f t="shared" si="13"/>
        <v>545</v>
      </c>
      <c r="D47" s="73" t="s">
        <v>300</v>
      </c>
      <c r="E47" s="74">
        <v>345</v>
      </c>
      <c r="F47" s="74" t="s">
        <v>300</v>
      </c>
      <c r="G47" s="73">
        <v>345</v>
      </c>
      <c r="H47" s="73" t="s">
        <v>300</v>
      </c>
      <c r="I47" s="74">
        <f t="shared" si="14"/>
        <v>545</v>
      </c>
      <c r="J47" s="74" t="s">
        <v>300</v>
      </c>
      <c r="K47" s="73">
        <f t="shared" si="15"/>
        <v>545</v>
      </c>
      <c r="L47" s="73" t="s">
        <v>301</v>
      </c>
      <c r="M47" s="74">
        <f t="shared" si="16"/>
        <v>545</v>
      </c>
      <c r="N47" s="74" t="s">
        <v>300</v>
      </c>
      <c r="O47" s="73">
        <f t="shared" si="17"/>
        <v>545</v>
      </c>
      <c r="P47" s="73" t="s">
        <v>301</v>
      </c>
      <c r="Q47" s="74">
        <f t="shared" si="18"/>
        <v>545</v>
      </c>
      <c r="R47" s="74" t="s">
        <v>300</v>
      </c>
      <c r="S47" s="73">
        <f t="shared" si="19"/>
        <v>545</v>
      </c>
      <c r="T47" s="73" t="s">
        <v>300</v>
      </c>
      <c r="U47" s="72">
        <f t="shared" si="20"/>
        <v>545</v>
      </c>
      <c r="V47" s="72" t="s">
        <v>300</v>
      </c>
      <c r="W47" s="73">
        <f t="shared" si="21"/>
        <v>545</v>
      </c>
      <c r="X47" s="73" t="s">
        <v>302</v>
      </c>
      <c r="Y47" s="74">
        <f t="shared" si="22"/>
        <v>545</v>
      </c>
      <c r="Z47" s="74" t="s">
        <v>302</v>
      </c>
      <c r="AA47" s="73">
        <f t="shared" si="23"/>
        <v>545</v>
      </c>
      <c r="AB47" s="73" t="s">
        <v>302</v>
      </c>
    </row>
    <row r="48" spans="1:28" ht="12.75">
      <c r="A48" s="72">
        <f t="shared" si="12"/>
        <v>546</v>
      </c>
      <c r="B48" s="72" t="s">
        <v>300</v>
      </c>
      <c r="C48" s="73">
        <f t="shared" si="13"/>
        <v>546</v>
      </c>
      <c r="D48" s="73" t="s">
        <v>300</v>
      </c>
      <c r="E48" s="74">
        <v>346</v>
      </c>
      <c r="F48" s="74" t="s">
        <v>300</v>
      </c>
      <c r="G48" s="73">
        <v>346</v>
      </c>
      <c r="H48" s="73" t="s">
        <v>300</v>
      </c>
      <c r="I48" s="74">
        <f t="shared" si="14"/>
        <v>546</v>
      </c>
      <c r="J48" s="74" t="s">
        <v>300</v>
      </c>
      <c r="K48" s="73">
        <f t="shared" si="15"/>
        <v>546</v>
      </c>
      <c r="L48" s="73" t="s">
        <v>301</v>
      </c>
      <c r="M48" s="74">
        <f t="shared" si="16"/>
        <v>546</v>
      </c>
      <c r="N48" s="74" t="s">
        <v>300</v>
      </c>
      <c r="O48" s="73">
        <f t="shared" si="17"/>
        <v>546</v>
      </c>
      <c r="P48" s="73" t="s">
        <v>301</v>
      </c>
      <c r="Q48" s="74">
        <f t="shared" si="18"/>
        <v>546</v>
      </c>
      <c r="R48" s="74" t="s">
        <v>300</v>
      </c>
      <c r="S48" s="73">
        <f t="shared" si="19"/>
        <v>546</v>
      </c>
      <c r="T48" s="73" t="s">
        <v>300</v>
      </c>
      <c r="U48" s="72">
        <f t="shared" si="20"/>
        <v>546</v>
      </c>
      <c r="V48" s="72" t="s">
        <v>300</v>
      </c>
      <c r="W48" s="73">
        <f t="shared" si="21"/>
        <v>546</v>
      </c>
      <c r="X48" s="73" t="s">
        <v>302</v>
      </c>
      <c r="Y48" s="74">
        <f t="shared" si="22"/>
        <v>546</v>
      </c>
      <c r="Z48" s="74" t="s">
        <v>302</v>
      </c>
      <c r="AA48" s="73">
        <f t="shared" si="23"/>
        <v>546</v>
      </c>
      <c r="AB48" s="73" t="s">
        <v>302</v>
      </c>
    </row>
    <row r="49" spans="1:28" ht="12.75">
      <c r="A49" s="72">
        <f t="shared" si="12"/>
        <v>547</v>
      </c>
      <c r="B49" s="72" t="s">
        <v>300</v>
      </c>
      <c r="C49" s="73">
        <f t="shared" si="13"/>
        <v>547</v>
      </c>
      <c r="D49" s="73" t="s">
        <v>300</v>
      </c>
      <c r="E49" s="74">
        <v>347</v>
      </c>
      <c r="F49" s="74" t="s">
        <v>300</v>
      </c>
      <c r="G49" s="73">
        <v>347</v>
      </c>
      <c r="H49" s="73" t="s">
        <v>300</v>
      </c>
      <c r="I49" s="74">
        <f t="shared" si="14"/>
        <v>547</v>
      </c>
      <c r="J49" s="74" t="s">
        <v>300</v>
      </c>
      <c r="K49" s="73">
        <f t="shared" si="15"/>
        <v>547</v>
      </c>
      <c r="L49" s="73" t="s">
        <v>301</v>
      </c>
      <c r="M49" s="74">
        <f t="shared" si="16"/>
        <v>547</v>
      </c>
      <c r="N49" s="74" t="s">
        <v>300</v>
      </c>
      <c r="O49" s="73">
        <f t="shared" si="17"/>
        <v>547</v>
      </c>
      <c r="P49" s="73" t="s">
        <v>301</v>
      </c>
      <c r="Q49" s="74">
        <f t="shared" si="18"/>
        <v>547</v>
      </c>
      <c r="R49" s="74" t="s">
        <v>300</v>
      </c>
      <c r="S49" s="73">
        <f t="shared" si="19"/>
        <v>547</v>
      </c>
      <c r="T49" s="73" t="s">
        <v>300</v>
      </c>
      <c r="U49" s="72">
        <f t="shared" si="20"/>
        <v>547</v>
      </c>
      <c r="V49" s="72" t="s">
        <v>300</v>
      </c>
      <c r="W49" s="73">
        <f t="shared" si="21"/>
        <v>547</v>
      </c>
      <c r="X49" s="73" t="s">
        <v>302</v>
      </c>
      <c r="Y49" s="74">
        <f t="shared" si="22"/>
        <v>547</v>
      </c>
      <c r="Z49" s="74" t="s">
        <v>302</v>
      </c>
      <c r="AA49" s="73">
        <f t="shared" si="23"/>
        <v>547</v>
      </c>
      <c r="AB49" s="73" t="s">
        <v>302</v>
      </c>
    </row>
    <row r="50" spans="1:28" ht="12.75">
      <c r="A50" s="72">
        <f t="shared" si="12"/>
        <v>548</v>
      </c>
      <c r="B50" s="72" t="s">
        <v>300</v>
      </c>
      <c r="C50" s="73">
        <f t="shared" si="13"/>
        <v>548</v>
      </c>
      <c r="D50" s="73" t="s">
        <v>300</v>
      </c>
      <c r="E50" s="74">
        <v>348</v>
      </c>
      <c r="F50" s="74" t="s">
        <v>300</v>
      </c>
      <c r="G50" s="73">
        <v>348</v>
      </c>
      <c r="H50" s="73" t="s">
        <v>300</v>
      </c>
      <c r="I50" s="74">
        <f t="shared" si="14"/>
        <v>548</v>
      </c>
      <c r="J50" s="74" t="s">
        <v>300</v>
      </c>
      <c r="K50" s="73">
        <f t="shared" si="15"/>
        <v>548</v>
      </c>
      <c r="L50" s="73" t="s">
        <v>301</v>
      </c>
      <c r="M50" s="74">
        <f t="shared" si="16"/>
        <v>548</v>
      </c>
      <c r="N50" s="74" t="s">
        <v>300</v>
      </c>
      <c r="O50" s="73">
        <f t="shared" si="17"/>
        <v>548</v>
      </c>
      <c r="P50" s="73" t="s">
        <v>301</v>
      </c>
      <c r="Q50" s="74">
        <f t="shared" si="18"/>
        <v>548</v>
      </c>
      <c r="R50" s="74" t="s">
        <v>300</v>
      </c>
      <c r="S50" s="73">
        <f t="shared" si="19"/>
        <v>548</v>
      </c>
      <c r="T50" s="73" t="s">
        <v>300</v>
      </c>
      <c r="U50" s="72">
        <f t="shared" si="20"/>
        <v>548</v>
      </c>
      <c r="V50" s="72" t="s">
        <v>300</v>
      </c>
      <c r="W50" s="73">
        <f t="shared" si="21"/>
        <v>548</v>
      </c>
      <c r="X50" s="73" t="s">
        <v>302</v>
      </c>
      <c r="Y50" s="74">
        <f t="shared" si="22"/>
        <v>548</v>
      </c>
      <c r="Z50" s="74" t="s">
        <v>303</v>
      </c>
      <c r="AA50" s="73">
        <f t="shared" si="23"/>
        <v>548</v>
      </c>
      <c r="AB50" s="73" t="s">
        <v>303</v>
      </c>
    </row>
    <row r="51" spans="1:28" ht="12.75">
      <c r="A51" s="72">
        <f t="shared" si="12"/>
        <v>549</v>
      </c>
      <c r="B51" s="72" t="s">
        <v>300</v>
      </c>
      <c r="C51" s="73">
        <f t="shared" si="13"/>
        <v>549</v>
      </c>
      <c r="D51" s="73" t="s">
        <v>300</v>
      </c>
      <c r="E51" s="74">
        <v>349</v>
      </c>
      <c r="F51" s="74" t="s">
        <v>300</v>
      </c>
      <c r="G51" s="73">
        <v>349</v>
      </c>
      <c r="H51" s="73" t="s">
        <v>300</v>
      </c>
      <c r="I51" s="74">
        <f t="shared" si="14"/>
        <v>549</v>
      </c>
      <c r="J51" s="74" t="s">
        <v>300</v>
      </c>
      <c r="K51" s="73">
        <f t="shared" si="15"/>
        <v>549</v>
      </c>
      <c r="L51" s="73" t="s">
        <v>301</v>
      </c>
      <c r="M51" s="74">
        <f t="shared" si="16"/>
        <v>549</v>
      </c>
      <c r="N51" s="74" t="s">
        <v>300</v>
      </c>
      <c r="O51" s="73">
        <f t="shared" si="17"/>
        <v>549</v>
      </c>
      <c r="P51" s="73" t="s">
        <v>301</v>
      </c>
      <c r="Q51" s="74">
        <f t="shared" si="18"/>
        <v>549</v>
      </c>
      <c r="R51" s="74" t="s">
        <v>300</v>
      </c>
      <c r="S51" s="73">
        <f t="shared" si="19"/>
        <v>549</v>
      </c>
      <c r="T51" s="73" t="s">
        <v>300</v>
      </c>
      <c r="U51" s="72">
        <f t="shared" si="20"/>
        <v>549</v>
      </c>
      <c r="V51" s="72" t="s">
        <v>300</v>
      </c>
      <c r="W51" s="73">
        <f t="shared" si="21"/>
        <v>549</v>
      </c>
      <c r="X51" s="73" t="s">
        <v>302</v>
      </c>
      <c r="Y51" s="74">
        <f t="shared" si="22"/>
        <v>549</v>
      </c>
      <c r="Z51" s="74" t="s">
        <v>303</v>
      </c>
      <c r="AA51" s="73">
        <f t="shared" si="23"/>
        <v>549</v>
      </c>
      <c r="AB51" s="73" t="s">
        <v>303</v>
      </c>
    </row>
    <row r="52" spans="1:28" ht="12.75">
      <c r="A52" s="72">
        <f t="shared" si="12"/>
        <v>550</v>
      </c>
      <c r="B52" s="72" t="s">
        <v>300</v>
      </c>
      <c r="C52" s="73">
        <f t="shared" si="13"/>
        <v>550</v>
      </c>
      <c r="D52" s="73" t="s">
        <v>300</v>
      </c>
      <c r="E52" s="74">
        <v>350</v>
      </c>
      <c r="F52" s="74" t="s">
        <v>300</v>
      </c>
      <c r="G52" s="73">
        <v>350</v>
      </c>
      <c r="H52" s="73" t="s">
        <v>300</v>
      </c>
      <c r="I52" s="74">
        <f t="shared" si="14"/>
        <v>550</v>
      </c>
      <c r="J52" s="74" t="s">
        <v>300</v>
      </c>
      <c r="K52" s="73">
        <f t="shared" si="15"/>
        <v>550</v>
      </c>
      <c r="L52" s="73" t="s">
        <v>301</v>
      </c>
      <c r="M52" s="74">
        <f t="shared" si="16"/>
        <v>550</v>
      </c>
      <c r="N52" s="74" t="s">
        <v>300</v>
      </c>
      <c r="O52" s="73">
        <f t="shared" si="17"/>
        <v>550</v>
      </c>
      <c r="P52" s="73" t="s">
        <v>301</v>
      </c>
      <c r="Q52" s="74">
        <f t="shared" si="18"/>
        <v>550</v>
      </c>
      <c r="R52" s="74" t="s">
        <v>300</v>
      </c>
      <c r="S52" s="73">
        <f t="shared" si="19"/>
        <v>550</v>
      </c>
      <c r="T52" s="73" t="s">
        <v>300</v>
      </c>
      <c r="U52" s="72">
        <f t="shared" si="20"/>
        <v>550</v>
      </c>
      <c r="V52" s="72" t="s">
        <v>300</v>
      </c>
      <c r="W52" s="73">
        <f t="shared" si="21"/>
        <v>550</v>
      </c>
      <c r="X52" s="73" t="s">
        <v>302</v>
      </c>
      <c r="Y52" s="74">
        <f t="shared" si="22"/>
        <v>550</v>
      </c>
      <c r="Z52" s="74" t="s">
        <v>303</v>
      </c>
      <c r="AA52" s="73">
        <f t="shared" si="23"/>
        <v>550</v>
      </c>
      <c r="AB52" s="73" t="s">
        <v>303</v>
      </c>
    </row>
    <row r="53" spans="1:28" ht="12.75">
      <c r="A53" s="72">
        <f t="shared" si="12"/>
        <v>551</v>
      </c>
      <c r="B53" s="72" t="s">
        <v>300</v>
      </c>
      <c r="C53" s="73">
        <f t="shared" si="13"/>
        <v>551</v>
      </c>
      <c r="D53" s="73" t="s">
        <v>300</v>
      </c>
      <c r="E53" s="74">
        <v>351</v>
      </c>
      <c r="F53" s="74" t="s">
        <v>300</v>
      </c>
      <c r="G53" s="73">
        <v>351</v>
      </c>
      <c r="H53" s="73" t="s">
        <v>300</v>
      </c>
      <c r="I53" s="74">
        <f t="shared" si="14"/>
        <v>551</v>
      </c>
      <c r="J53" s="74" t="s">
        <v>300</v>
      </c>
      <c r="K53" s="73">
        <f t="shared" si="15"/>
        <v>551</v>
      </c>
      <c r="L53" s="73" t="s">
        <v>301</v>
      </c>
      <c r="M53" s="74">
        <f t="shared" si="16"/>
        <v>551</v>
      </c>
      <c r="N53" s="74" t="s">
        <v>300</v>
      </c>
      <c r="O53" s="73">
        <f t="shared" si="17"/>
        <v>551</v>
      </c>
      <c r="P53" s="73" t="s">
        <v>301</v>
      </c>
      <c r="Q53" s="74">
        <f t="shared" si="18"/>
        <v>551</v>
      </c>
      <c r="R53" s="74" t="s">
        <v>300</v>
      </c>
      <c r="S53" s="73">
        <f t="shared" si="19"/>
        <v>551</v>
      </c>
      <c r="T53" s="73" t="s">
        <v>300</v>
      </c>
      <c r="U53" s="72">
        <f t="shared" si="20"/>
        <v>551</v>
      </c>
      <c r="V53" s="72" t="s">
        <v>300</v>
      </c>
      <c r="W53" s="73">
        <f t="shared" si="21"/>
        <v>551</v>
      </c>
      <c r="X53" s="73" t="s">
        <v>302</v>
      </c>
      <c r="Y53" s="74">
        <f t="shared" si="22"/>
        <v>551</v>
      </c>
      <c r="Z53" s="74" t="s">
        <v>303</v>
      </c>
      <c r="AA53" s="73">
        <f t="shared" si="23"/>
        <v>551</v>
      </c>
      <c r="AB53" s="73" t="s">
        <v>303</v>
      </c>
    </row>
    <row r="54" spans="1:28" ht="12.75">
      <c r="A54" s="72">
        <f t="shared" si="12"/>
        <v>552</v>
      </c>
      <c r="B54" s="72" t="s">
        <v>300</v>
      </c>
      <c r="C54" s="73">
        <f t="shared" si="13"/>
        <v>552</v>
      </c>
      <c r="D54" s="73" t="s">
        <v>300</v>
      </c>
      <c r="E54" s="74">
        <v>352</v>
      </c>
      <c r="F54" s="74" t="s">
        <v>300</v>
      </c>
      <c r="G54" s="73">
        <v>352</v>
      </c>
      <c r="H54" s="73" t="s">
        <v>300</v>
      </c>
      <c r="I54" s="74">
        <f t="shared" si="14"/>
        <v>552</v>
      </c>
      <c r="J54" s="74" t="s">
        <v>300</v>
      </c>
      <c r="K54" s="73">
        <f t="shared" si="15"/>
        <v>552</v>
      </c>
      <c r="L54" s="73" t="s">
        <v>301</v>
      </c>
      <c r="M54" s="74">
        <f t="shared" si="16"/>
        <v>552</v>
      </c>
      <c r="N54" s="74" t="s">
        <v>300</v>
      </c>
      <c r="O54" s="73">
        <f t="shared" si="17"/>
        <v>552</v>
      </c>
      <c r="P54" s="73" t="s">
        <v>301</v>
      </c>
      <c r="Q54" s="74">
        <f t="shared" si="18"/>
        <v>552</v>
      </c>
      <c r="R54" s="74" t="s">
        <v>300</v>
      </c>
      <c r="S54" s="73">
        <f t="shared" si="19"/>
        <v>552</v>
      </c>
      <c r="T54" s="73" t="s">
        <v>300</v>
      </c>
      <c r="U54" s="72">
        <f t="shared" si="20"/>
        <v>552</v>
      </c>
      <c r="V54" s="72" t="s">
        <v>301</v>
      </c>
      <c r="W54" s="73">
        <f t="shared" si="21"/>
        <v>552</v>
      </c>
      <c r="X54" s="73" t="s">
        <v>302</v>
      </c>
      <c r="Y54" s="74">
        <f t="shared" si="22"/>
        <v>552</v>
      </c>
      <c r="Z54" s="74" t="s">
        <v>303</v>
      </c>
      <c r="AA54" s="73">
        <f t="shared" si="23"/>
        <v>552</v>
      </c>
      <c r="AB54" s="73" t="s">
        <v>303</v>
      </c>
    </row>
    <row r="55" spans="1:28" ht="12.75">
      <c r="A55" s="72">
        <f t="shared" si="12"/>
        <v>553</v>
      </c>
      <c r="B55" s="72" t="s">
        <v>300</v>
      </c>
      <c r="C55" s="73">
        <f t="shared" si="13"/>
        <v>553</v>
      </c>
      <c r="D55" s="73" t="s">
        <v>301</v>
      </c>
      <c r="E55" s="74">
        <v>353</v>
      </c>
      <c r="F55" s="74" t="s">
        <v>300</v>
      </c>
      <c r="G55" s="73">
        <v>353</v>
      </c>
      <c r="H55" s="73" t="s">
        <v>300</v>
      </c>
      <c r="I55" s="74">
        <f t="shared" si="14"/>
        <v>553</v>
      </c>
      <c r="J55" s="74" t="s">
        <v>300</v>
      </c>
      <c r="K55" s="73">
        <f t="shared" si="15"/>
        <v>553</v>
      </c>
      <c r="L55" s="73" t="s">
        <v>301</v>
      </c>
      <c r="M55" s="74">
        <f t="shared" si="16"/>
        <v>553</v>
      </c>
      <c r="N55" s="74" t="s">
        <v>300</v>
      </c>
      <c r="O55" s="73">
        <f t="shared" si="17"/>
        <v>553</v>
      </c>
      <c r="P55" s="73" t="s">
        <v>302</v>
      </c>
      <c r="Q55" s="74">
        <f t="shared" si="18"/>
        <v>553</v>
      </c>
      <c r="R55" s="74" t="s">
        <v>300</v>
      </c>
      <c r="S55" s="73">
        <f t="shared" si="19"/>
        <v>553</v>
      </c>
      <c r="T55" s="73" t="s">
        <v>300</v>
      </c>
      <c r="U55" s="72">
        <f t="shared" si="20"/>
        <v>553</v>
      </c>
      <c r="V55" s="72" t="s">
        <v>301</v>
      </c>
      <c r="W55" s="73">
        <f t="shared" si="21"/>
        <v>553</v>
      </c>
      <c r="X55" s="73" t="s">
        <v>302</v>
      </c>
      <c r="Y55" s="74">
        <f t="shared" si="22"/>
        <v>553</v>
      </c>
      <c r="Z55" s="74" t="s">
        <v>303</v>
      </c>
      <c r="AA55" s="73">
        <f t="shared" si="23"/>
        <v>553</v>
      </c>
      <c r="AB55" s="73" t="s">
        <v>303</v>
      </c>
    </row>
    <row r="56" spans="1:28" ht="12.75">
      <c r="A56" s="72">
        <f t="shared" si="12"/>
        <v>554</v>
      </c>
      <c r="B56" s="72" t="s">
        <v>300</v>
      </c>
      <c r="C56" s="73">
        <f t="shared" si="13"/>
        <v>554</v>
      </c>
      <c r="D56" s="73" t="s">
        <v>301</v>
      </c>
      <c r="E56" s="74">
        <v>354</v>
      </c>
      <c r="F56" s="74" t="s">
        <v>300</v>
      </c>
      <c r="G56" s="73">
        <v>354</v>
      </c>
      <c r="H56" s="73" t="s">
        <v>300</v>
      </c>
      <c r="I56" s="74">
        <f t="shared" si="14"/>
        <v>554</v>
      </c>
      <c r="J56" s="74" t="s">
        <v>300</v>
      </c>
      <c r="K56" s="73">
        <f t="shared" si="15"/>
        <v>554</v>
      </c>
      <c r="L56" s="73" t="s">
        <v>302</v>
      </c>
      <c r="M56" s="74">
        <f t="shared" si="16"/>
        <v>554</v>
      </c>
      <c r="N56" s="74" t="s">
        <v>300</v>
      </c>
      <c r="O56" s="73">
        <f t="shared" si="17"/>
        <v>554</v>
      </c>
      <c r="P56" s="73" t="s">
        <v>302</v>
      </c>
      <c r="Q56" s="74">
        <f t="shared" si="18"/>
        <v>554</v>
      </c>
      <c r="R56" s="74" t="s">
        <v>300</v>
      </c>
      <c r="S56" s="73">
        <f t="shared" si="19"/>
        <v>554</v>
      </c>
      <c r="T56" s="73" t="s">
        <v>301</v>
      </c>
      <c r="U56" s="72">
        <f t="shared" si="20"/>
        <v>554</v>
      </c>
      <c r="V56" s="72" t="s">
        <v>301</v>
      </c>
      <c r="W56" s="73">
        <f t="shared" si="21"/>
        <v>554</v>
      </c>
      <c r="X56" s="73" t="s">
        <v>302</v>
      </c>
      <c r="Y56" s="74">
        <f t="shared" si="22"/>
        <v>554</v>
      </c>
      <c r="Z56" s="74" t="s">
        <v>303</v>
      </c>
      <c r="AA56" s="73">
        <f t="shared" si="23"/>
        <v>554</v>
      </c>
      <c r="AB56" s="73" t="s">
        <v>303</v>
      </c>
    </row>
    <row r="57" spans="1:28" ht="12.75">
      <c r="A57" s="72">
        <f t="shared" si="12"/>
        <v>555</v>
      </c>
      <c r="B57" s="72" t="s">
        <v>300</v>
      </c>
      <c r="C57" s="73">
        <f t="shared" si="13"/>
        <v>555</v>
      </c>
      <c r="D57" s="73" t="s">
        <v>301</v>
      </c>
      <c r="E57" s="74">
        <v>355</v>
      </c>
      <c r="F57" s="74" t="s">
        <v>300</v>
      </c>
      <c r="G57" s="73">
        <v>355</v>
      </c>
      <c r="H57" s="73" t="s">
        <v>300</v>
      </c>
      <c r="I57" s="74">
        <f t="shared" si="14"/>
        <v>555</v>
      </c>
      <c r="J57" s="74" t="s">
        <v>300</v>
      </c>
      <c r="K57" s="73">
        <f t="shared" si="15"/>
        <v>555</v>
      </c>
      <c r="L57" s="73" t="s">
        <v>302</v>
      </c>
      <c r="M57" s="74">
        <f t="shared" si="16"/>
        <v>555</v>
      </c>
      <c r="N57" s="74" t="s">
        <v>300</v>
      </c>
      <c r="O57" s="73">
        <f t="shared" si="17"/>
        <v>555</v>
      </c>
      <c r="P57" s="73" t="s">
        <v>302</v>
      </c>
      <c r="Q57" s="74">
        <f t="shared" si="18"/>
        <v>555</v>
      </c>
      <c r="R57" s="74" t="s">
        <v>300</v>
      </c>
      <c r="S57" s="73">
        <f t="shared" si="19"/>
        <v>555</v>
      </c>
      <c r="T57" s="73" t="s">
        <v>301</v>
      </c>
      <c r="U57" s="72">
        <f t="shared" si="20"/>
        <v>555</v>
      </c>
      <c r="V57" s="72" t="s">
        <v>301</v>
      </c>
      <c r="W57" s="73">
        <f t="shared" si="21"/>
        <v>555</v>
      </c>
      <c r="X57" s="73" t="s">
        <v>302</v>
      </c>
      <c r="Y57" s="74">
        <f t="shared" si="22"/>
        <v>555</v>
      </c>
      <c r="Z57" s="74" t="s">
        <v>303</v>
      </c>
      <c r="AA57" s="73">
        <f t="shared" si="23"/>
        <v>555</v>
      </c>
      <c r="AB57" s="73" t="s">
        <v>303</v>
      </c>
    </row>
    <row r="58" spans="1:28" ht="12.75">
      <c r="A58" s="72">
        <f t="shared" si="12"/>
        <v>556</v>
      </c>
      <c r="B58" s="72" t="s">
        <v>300</v>
      </c>
      <c r="C58" s="73">
        <f t="shared" si="13"/>
        <v>556</v>
      </c>
      <c r="D58" s="73" t="s">
        <v>301</v>
      </c>
      <c r="E58" s="74">
        <v>356</v>
      </c>
      <c r="F58" s="74" t="s">
        <v>300</v>
      </c>
      <c r="G58" s="73">
        <v>356</v>
      </c>
      <c r="H58" s="73" t="s">
        <v>300</v>
      </c>
      <c r="I58" s="74">
        <f t="shared" si="14"/>
        <v>556</v>
      </c>
      <c r="J58" s="74" t="s">
        <v>300</v>
      </c>
      <c r="K58" s="73">
        <f t="shared" si="15"/>
        <v>556</v>
      </c>
      <c r="L58" s="73" t="s">
        <v>302</v>
      </c>
      <c r="M58" s="74">
        <f t="shared" si="16"/>
        <v>556</v>
      </c>
      <c r="N58" s="74" t="s">
        <v>300</v>
      </c>
      <c r="O58" s="73">
        <f t="shared" si="17"/>
        <v>556</v>
      </c>
      <c r="P58" s="73" t="s">
        <v>302</v>
      </c>
      <c r="Q58" s="74">
        <f t="shared" si="18"/>
        <v>556</v>
      </c>
      <c r="R58" s="74" t="s">
        <v>300</v>
      </c>
      <c r="S58" s="73">
        <f t="shared" si="19"/>
        <v>556</v>
      </c>
      <c r="T58" s="73" t="s">
        <v>301</v>
      </c>
      <c r="U58" s="72">
        <f t="shared" si="20"/>
        <v>556</v>
      </c>
      <c r="V58" s="72" t="s">
        <v>302</v>
      </c>
      <c r="W58" s="73">
        <f t="shared" si="21"/>
        <v>556</v>
      </c>
      <c r="X58" s="73" t="s">
        <v>302</v>
      </c>
      <c r="Y58" s="74">
        <f t="shared" si="22"/>
        <v>556</v>
      </c>
      <c r="Z58" s="74" t="s">
        <v>303</v>
      </c>
      <c r="AA58" s="73">
        <f t="shared" si="23"/>
        <v>556</v>
      </c>
      <c r="AB58" s="73" t="s">
        <v>303</v>
      </c>
    </row>
    <row r="59" spans="1:28" ht="12.75">
      <c r="A59" s="72">
        <f t="shared" si="12"/>
        <v>557</v>
      </c>
      <c r="B59" s="72" t="s">
        <v>300</v>
      </c>
      <c r="C59" s="73">
        <f t="shared" si="13"/>
        <v>557</v>
      </c>
      <c r="D59" s="73" t="s">
        <v>302</v>
      </c>
      <c r="E59" s="74">
        <v>357</v>
      </c>
      <c r="F59" s="74" t="s">
        <v>300</v>
      </c>
      <c r="G59" s="73">
        <v>357</v>
      </c>
      <c r="H59" s="73" t="s">
        <v>300</v>
      </c>
      <c r="I59" s="74">
        <f t="shared" si="14"/>
        <v>557</v>
      </c>
      <c r="J59" s="74" t="s">
        <v>300</v>
      </c>
      <c r="K59" s="73">
        <f t="shared" si="15"/>
        <v>557</v>
      </c>
      <c r="L59" s="73" t="s">
        <v>302</v>
      </c>
      <c r="M59" s="74">
        <f t="shared" si="16"/>
        <v>557</v>
      </c>
      <c r="N59" s="74" t="s">
        <v>300</v>
      </c>
      <c r="O59" s="73">
        <f t="shared" si="17"/>
        <v>557</v>
      </c>
      <c r="P59" s="73" t="s">
        <v>302</v>
      </c>
      <c r="Q59" s="74">
        <f t="shared" si="18"/>
        <v>557</v>
      </c>
      <c r="R59" s="74" t="s">
        <v>300</v>
      </c>
      <c r="S59" s="73">
        <f t="shared" si="19"/>
        <v>557</v>
      </c>
      <c r="T59" s="73" t="s">
        <v>301</v>
      </c>
      <c r="U59" s="72">
        <f t="shared" si="20"/>
        <v>557</v>
      </c>
      <c r="V59" s="72" t="s">
        <v>302</v>
      </c>
      <c r="W59" s="73">
        <f t="shared" si="21"/>
        <v>557</v>
      </c>
      <c r="X59" s="73" t="s">
        <v>302</v>
      </c>
      <c r="Y59" s="74">
        <f t="shared" si="22"/>
        <v>557</v>
      </c>
      <c r="Z59" s="74" t="s">
        <v>303</v>
      </c>
      <c r="AA59" s="73">
        <f t="shared" si="23"/>
        <v>557</v>
      </c>
      <c r="AB59" s="73" t="s">
        <v>303</v>
      </c>
    </row>
    <row r="60" spans="1:28" ht="12.75">
      <c r="A60" s="72">
        <f t="shared" si="12"/>
        <v>558</v>
      </c>
      <c r="B60" s="72" t="s">
        <v>300</v>
      </c>
      <c r="C60" s="73">
        <f t="shared" si="13"/>
        <v>558</v>
      </c>
      <c r="D60" s="73" t="s">
        <v>302</v>
      </c>
      <c r="E60" s="74">
        <v>358</v>
      </c>
      <c r="F60" s="74" t="s">
        <v>300</v>
      </c>
      <c r="G60" s="73">
        <v>358</v>
      </c>
      <c r="H60" s="73" t="s">
        <v>300</v>
      </c>
      <c r="I60" s="74">
        <f t="shared" si="14"/>
        <v>558</v>
      </c>
      <c r="J60" s="74" t="s">
        <v>300</v>
      </c>
      <c r="K60" s="73">
        <f t="shared" si="15"/>
        <v>558</v>
      </c>
      <c r="L60" s="73" t="s">
        <v>302</v>
      </c>
      <c r="M60" s="74">
        <f t="shared" si="16"/>
        <v>558</v>
      </c>
      <c r="N60" s="74" t="s">
        <v>300</v>
      </c>
      <c r="O60" s="73">
        <f t="shared" si="17"/>
        <v>558</v>
      </c>
      <c r="P60" s="73" t="s">
        <v>302</v>
      </c>
      <c r="Q60" s="74">
        <f t="shared" si="18"/>
        <v>558</v>
      </c>
      <c r="R60" s="74" t="s">
        <v>300</v>
      </c>
      <c r="S60" s="73">
        <f t="shared" si="19"/>
        <v>558</v>
      </c>
      <c r="T60" s="73" t="s">
        <v>301</v>
      </c>
      <c r="U60" s="72">
        <f t="shared" si="20"/>
        <v>558</v>
      </c>
      <c r="V60" s="72" t="s">
        <v>302</v>
      </c>
      <c r="W60" s="73">
        <f t="shared" si="21"/>
        <v>558</v>
      </c>
      <c r="X60" s="73" t="s">
        <v>302</v>
      </c>
      <c r="Y60" s="74">
        <f t="shared" si="22"/>
        <v>558</v>
      </c>
      <c r="Z60" s="74" t="s">
        <v>303</v>
      </c>
      <c r="AA60" s="73">
        <f t="shared" si="23"/>
        <v>558</v>
      </c>
      <c r="AB60" s="73" t="s">
        <v>303</v>
      </c>
    </row>
    <row r="61" spans="1:28" ht="12.75">
      <c r="A61" s="72">
        <f t="shared" si="12"/>
        <v>559</v>
      </c>
      <c r="B61" s="72" t="s">
        <v>300</v>
      </c>
      <c r="C61" s="73">
        <f t="shared" si="13"/>
        <v>559</v>
      </c>
      <c r="D61" s="73" t="s">
        <v>302</v>
      </c>
      <c r="E61" s="74">
        <v>359</v>
      </c>
      <c r="F61" s="74" t="s">
        <v>300</v>
      </c>
      <c r="G61" s="73">
        <v>359</v>
      </c>
      <c r="H61" s="73" t="s">
        <v>300</v>
      </c>
      <c r="I61" s="74">
        <f t="shared" si="14"/>
        <v>559</v>
      </c>
      <c r="J61" s="74" t="s">
        <v>300</v>
      </c>
      <c r="K61" s="73">
        <f t="shared" si="15"/>
        <v>559</v>
      </c>
      <c r="L61" s="73" t="s">
        <v>302</v>
      </c>
      <c r="M61" s="74">
        <f t="shared" si="16"/>
        <v>559</v>
      </c>
      <c r="N61" s="74" t="s">
        <v>300</v>
      </c>
      <c r="O61" s="73">
        <f t="shared" si="17"/>
        <v>559</v>
      </c>
      <c r="P61" s="73" t="s">
        <v>302</v>
      </c>
      <c r="Q61" s="74">
        <f t="shared" si="18"/>
        <v>559</v>
      </c>
      <c r="R61" s="74" t="s">
        <v>300</v>
      </c>
      <c r="S61" s="73">
        <f t="shared" si="19"/>
        <v>559</v>
      </c>
      <c r="T61" s="73" t="s">
        <v>302</v>
      </c>
      <c r="U61" s="72">
        <f t="shared" si="20"/>
        <v>559</v>
      </c>
      <c r="V61" s="72" t="s">
        <v>302</v>
      </c>
      <c r="W61" s="73">
        <f t="shared" si="21"/>
        <v>559</v>
      </c>
      <c r="X61" s="73" t="s">
        <v>302</v>
      </c>
      <c r="Y61" s="74">
        <f t="shared" si="22"/>
        <v>559</v>
      </c>
      <c r="Z61" s="74" t="s">
        <v>303</v>
      </c>
      <c r="AA61" s="73">
        <f t="shared" si="23"/>
        <v>559</v>
      </c>
      <c r="AB61" s="73" t="s">
        <v>303</v>
      </c>
    </row>
    <row r="62" spans="1:28" ht="12.75">
      <c r="A62" s="72">
        <f t="shared" si="12"/>
        <v>560</v>
      </c>
      <c r="B62" s="72" t="s">
        <v>300</v>
      </c>
      <c r="C62" s="73">
        <f t="shared" si="13"/>
        <v>560</v>
      </c>
      <c r="D62" s="73" t="s">
        <v>302</v>
      </c>
      <c r="E62" s="74">
        <v>360</v>
      </c>
      <c r="F62" s="74" t="s">
        <v>300</v>
      </c>
      <c r="G62" s="73">
        <v>360</v>
      </c>
      <c r="H62" s="73" t="s">
        <v>301</v>
      </c>
      <c r="I62" s="74">
        <f t="shared" si="14"/>
        <v>560</v>
      </c>
      <c r="J62" s="74" t="s">
        <v>301</v>
      </c>
      <c r="K62" s="73">
        <f t="shared" si="15"/>
        <v>560</v>
      </c>
      <c r="L62" s="73" t="s">
        <v>302</v>
      </c>
      <c r="M62" s="74">
        <f t="shared" si="16"/>
        <v>560</v>
      </c>
      <c r="N62" s="74" t="s">
        <v>301</v>
      </c>
      <c r="O62" s="73">
        <f t="shared" si="17"/>
        <v>560</v>
      </c>
      <c r="P62" s="73" t="s">
        <v>302</v>
      </c>
      <c r="Q62" s="74">
        <f t="shared" si="18"/>
        <v>560</v>
      </c>
      <c r="R62" s="74" t="s">
        <v>300</v>
      </c>
      <c r="S62" s="73">
        <f t="shared" si="19"/>
        <v>560</v>
      </c>
      <c r="T62" s="73" t="s">
        <v>302</v>
      </c>
      <c r="U62" s="72">
        <f t="shared" si="20"/>
        <v>560</v>
      </c>
      <c r="V62" s="72" t="s">
        <v>302</v>
      </c>
      <c r="W62" s="73">
        <f t="shared" si="21"/>
        <v>560</v>
      </c>
      <c r="X62" s="73" t="s">
        <v>302</v>
      </c>
      <c r="Y62" s="74">
        <f t="shared" si="22"/>
        <v>560</v>
      </c>
      <c r="Z62" s="74" t="s">
        <v>303</v>
      </c>
      <c r="AA62" s="73">
        <f t="shared" si="23"/>
        <v>560</v>
      </c>
      <c r="AB62" s="73" t="s">
        <v>303</v>
      </c>
    </row>
    <row r="63" spans="1:28" ht="12.75">
      <c r="A63" s="72">
        <f t="shared" si="12"/>
        <v>561</v>
      </c>
      <c r="B63" s="72" t="s">
        <v>300</v>
      </c>
      <c r="C63" s="73">
        <f t="shared" si="13"/>
        <v>561</v>
      </c>
      <c r="D63" s="73" t="s">
        <v>302</v>
      </c>
      <c r="E63" s="74">
        <v>361</v>
      </c>
      <c r="F63" s="74" t="s">
        <v>300</v>
      </c>
      <c r="G63" s="73">
        <v>361</v>
      </c>
      <c r="H63" s="73" t="s">
        <v>301</v>
      </c>
      <c r="I63" s="74">
        <f t="shared" si="14"/>
        <v>561</v>
      </c>
      <c r="J63" s="74" t="s">
        <v>301</v>
      </c>
      <c r="K63" s="73">
        <f t="shared" si="15"/>
        <v>561</v>
      </c>
      <c r="L63" s="73" t="s">
        <v>302</v>
      </c>
      <c r="M63" s="74">
        <f t="shared" si="16"/>
        <v>561</v>
      </c>
      <c r="N63" s="74" t="s">
        <v>301</v>
      </c>
      <c r="O63" s="73">
        <f t="shared" si="17"/>
        <v>561</v>
      </c>
      <c r="P63" s="73" t="s">
        <v>302</v>
      </c>
      <c r="Q63" s="74">
        <f t="shared" si="18"/>
        <v>561</v>
      </c>
      <c r="R63" s="74" t="s">
        <v>300</v>
      </c>
      <c r="S63" s="73">
        <f t="shared" si="19"/>
        <v>561</v>
      </c>
      <c r="T63" s="73" t="s">
        <v>302</v>
      </c>
      <c r="U63" s="72">
        <f t="shared" si="20"/>
        <v>561</v>
      </c>
      <c r="V63" s="72" t="s">
        <v>302</v>
      </c>
      <c r="W63" s="73">
        <f t="shared" si="21"/>
        <v>561</v>
      </c>
      <c r="X63" s="73" t="s">
        <v>302</v>
      </c>
      <c r="Y63" s="74">
        <f t="shared" si="22"/>
        <v>561</v>
      </c>
      <c r="Z63" s="74" t="s">
        <v>303</v>
      </c>
      <c r="AA63" s="73">
        <f t="shared" si="23"/>
        <v>561</v>
      </c>
      <c r="AB63" s="73" t="s">
        <v>303</v>
      </c>
    </row>
    <row r="64" spans="1:28" ht="12.75">
      <c r="A64" s="72">
        <f t="shared" si="12"/>
        <v>562</v>
      </c>
      <c r="B64" s="72" t="s">
        <v>300</v>
      </c>
      <c r="C64" s="73">
        <f t="shared" si="13"/>
        <v>562</v>
      </c>
      <c r="D64" s="73" t="s">
        <v>302</v>
      </c>
      <c r="E64" s="74">
        <v>362</v>
      </c>
      <c r="F64" s="74" t="s">
        <v>300</v>
      </c>
      <c r="G64" s="73">
        <v>362</v>
      </c>
      <c r="H64" s="73" t="s">
        <v>301</v>
      </c>
      <c r="I64" s="74">
        <f t="shared" si="14"/>
        <v>562</v>
      </c>
      <c r="J64" s="74" t="s">
        <v>301</v>
      </c>
      <c r="K64" s="73">
        <f t="shared" si="15"/>
        <v>562</v>
      </c>
      <c r="L64" s="73" t="s">
        <v>302</v>
      </c>
      <c r="M64" s="74">
        <f t="shared" si="16"/>
        <v>562</v>
      </c>
      <c r="N64" s="74" t="s">
        <v>301</v>
      </c>
      <c r="O64" s="73">
        <f t="shared" si="17"/>
        <v>562</v>
      </c>
      <c r="P64" s="73" t="s">
        <v>302</v>
      </c>
      <c r="Q64" s="74">
        <f t="shared" si="18"/>
        <v>562</v>
      </c>
      <c r="R64" s="74" t="s">
        <v>300</v>
      </c>
      <c r="S64" s="73">
        <f t="shared" si="19"/>
        <v>562</v>
      </c>
      <c r="T64" s="73" t="s">
        <v>302</v>
      </c>
      <c r="U64" s="72">
        <f t="shared" si="20"/>
        <v>562</v>
      </c>
      <c r="V64" s="72" t="s">
        <v>302</v>
      </c>
      <c r="W64" s="73">
        <f t="shared" si="21"/>
        <v>562</v>
      </c>
      <c r="X64" s="73" t="s">
        <v>302</v>
      </c>
      <c r="Y64" s="74">
        <f t="shared" si="22"/>
        <v>562</v>
      </c>
      <c r="Z64" s="74" t="s">
        <v>303</v>
      </c>
      <c r="AA64" s="73">
        <f t="shared" si="23"/>
        <v>562</v>
      </c>
      <c r="AB64" s="73" t="s">
        <v>303</v>
      </c>
    </row>
    <row r="65" spans="1:28" ht="12.75">
      <c r="A65" s="72">
        <f t="shared" si="12"/>
        <v>563</v>
      </c>
      <c r="B65" s="72" t="s">
        <v>300</v>
      </c>
      <c r="C65" s="73">
        <f t="shared" si="13"/>
        <v>563</v>
      </c>
      <c r="D65" s="73" t="s">
        <v>302</v>
      </c>
      <c r="E65" s="74">
        <v>363</v>
      </c>
      <c r="F65" s="74" t="s">
        <v>300</v>
      </c>
      <c r="G65" s="73">
        <v>363</v>
      </c>
      <c r="H65" s="73" t="s">
        <v>301</v>
      </c>
      <c r="I65" s="74">
        <f t="shared" si="14"/>
        <v>563</v>
      </c>
      <c r="J65" s="74" t="s">
        <v>301</v>
      </c>
      <c r="K65" s="73">
        <f t="shared" si="15"/>
        <v>563</v>
      </c>
      <c r="L65" s="73" t="s">
        <v>302</v>
      </c>
      <c r="M65" s="74">
        <f t="shared" si="16"/>
        <v>563</v>
      </c>
      <c r="N65" s="74" t="s">
        <v>301</v>
      </c>
      <c r="O65" s="73">
        <f t="shared" si="17"/>
        <v>563</v>
      </c>
      <c r="P65" s="73" t="s">
        <v>302</v>
      </c>
      <c r="Q65" s="74">
        <f t="shared" si="18"/>
        <v>563</v>
      </c>
      <c r="R65" s="74" t="s">
        <v>300</v>
      </c>
      <c r="S65" s="73">
        <f t="shared" si="19"/>
        <v>563</v>
      </c>
      <c r="T65" s="73" t="s">
        <v>302</v>
      </c>
      <c r="U65" s="72">
        <f t="shared" si="20"/>
        <v>563</v>
      </c>
      <c r="V65" s="72" t="s">
        <v>302</v>
      </c>
      <c r="W65" s="73">
        <f t="shared" si="21"/>
        <v>563</v>
      </c>
      <c r="X65" s="73" t="s">
        <v>302</v>
      </c>
      <c r="Y65" s="74">
        <f t="shared" si="22"/>
        <v>563</v>
      </c>
      <c r="Z65" s="74" t="s">
        <v>303</v>
      </c>
      <c r="AA65" s="73">
        <f t="shared" si="23"/>
        <v>563</v>
      </c>
      <c r="AB65" s="73" t="s">
        <v>303</v>
      </c>
    </row>
    <row r="66" spans="1:28" ht="12.75">
      <c r="A66" s="72">
        <f t="shared" si="12"/>
        <v>564</v>
      </c>
      <c r="B66" s="72" t="s">
        <v>300</v>
      </c>
      <c r="C66" s="73">
        <f t="shared" si="13"/>
        <v>564</v>
      </c>
      <c r="D66" s="73" t="s">
        <v>302</v>
      </c>
      <c r="E66" s="74">
        <v>364</v>
      </c>
      <c r="F66" s="74" t="s">
        <v>300</v>
      </c>
      <c r="G66" s="73">
        <v>364</v>
      </c>
      <c r="H66" s="73" t="s">
        <v>301</v>
      </c>
      <c r="I66" s="74">
        <f t="shared" si="14"/>
        <v>564</v>
      </c>
      <c r="J66" s="74" t="s">
        <v>301</v>
      </c>
      <c r="K66" s="73">
        <f t="shared" si="15"/>
        <v>564</v>
      </c>
      <c r="L66" s="73" t="s">
        <v>302</v>
      </c>
      <c r="M66" s="74">
        <f t="shared" si="16"/>
        <v>564</v>
      </c>
      <c r="N66" s="74" t="s">
        <v>301</v>
      </c>
      <c r="O66" s="73">
        <f t="shared" si="17"/>
        <v>564</v>
      </c>
      <c r="P66" s="73" t="s">
        <v>302</v>
      </c>
      <c r="Q66" s="74">
        <f t="shared" si="18"/>
        <v>564</v>
      </c>
      <c r="R66" s="74" t="s">
        <v>300</v>
      </c>
      <c r="S66" s="73">
        <f t="shared" si="19"/>
        <v>564</v>
      </c>
      <c r="T66" s="73" t="s">
        <v>302</v>
      </c>
      <c r="U66" s="72">
        <f t="shared" si="20"/>
        <v>564</v>
      </c>
      <c r="V66" s="72" t="s">
        <v>302</v>
      </c>
      <c r="W66" s="73">
        <f t="shared" si="21"/>
        <v>564</v>
      </c>
      <c r="X66" s="73" t="s">
        <v>302</v>
      </c>
      <c r="Y66" s="74">
        <f t="shared" si="22"/>
        <v>564</v>
      </c>
      <c r="Z66" s="74" t="s">
        <v>303</v>
      </c>
      <c r="AA66" s="73">
        <f t="shared" si="23"/>
        <v>564</v>
      </c>
      <c r="AB66" s="73" t="s">
        <v>303</v>
      </c>
    </row>
    <row r="67" spans="1:28" ht="12.75">
      <c r="A67" s="72">
        <f aca="true" t="shared" si="24" ref="A67:A102">A66+1</f>
        <v>565</v>
      </c>
      <c r="B67" s="72" t="s">
        <v>300</v>
      </c>
      <c r="C67" s="73">
        <f aca="true" t="shared" si="25" ref="C67:C102">C66+1</f>
        <v>565</v>
      </c>
      <c r="D67" s="73" t="s">
        <v>302</v>
      </c>
      <c r="E67" s="74">
        <v>365</v>
      </c>
      <c r="F67" s="74" t="s">
        <v>300</v>
      </c>
      <c r="G67" s="73">
        <v>365</v>
      </c>
      <c r="H67" s="73" t="s">
        <v>302</v>
      </c>
      <c r="I67" s="74">
        <f aca="true" t="shared" si="26" ref="I67:I102">I66+1</f>
        <v>565</v>
      </c>
      <c r="J67" s="74" t="s">
        <v>301</v>
      </c>
      <c r="K67" s="73">
        <f aca="true" t="shared" si="27" ref="K67:K102">K66+1</f>
        <v>565</v>
      </c>
      <c r="L67" s="73" t="s">
        <v>302</v>
      </c>
      <c r="M67" s="74">
        <f aca="true" t="shared" si="28" ref="M67:M102">M66+1</f>
        <v>565</v>
      </c>
      <c r="N67" s="74" t="s">
        <v>301</v>
      </c>
      <c r="O67" s="73">
        <f aca="true" t="shared" si="29" ref="O67:O102">O66+1</f>
        <v>565</v>
      </c>
      <c r="P67" s="73" t="s">
        <v>302</v>
      </c>
      <c r="Q67" s="74">
        <f aca="true" t="shared" si="30" ref="Q67:Q102">Q66+1</f>
        <v>565</v>
      </c>
      <c r="R67" s="74" t="s">
        <v>300</v>
      </c>
      <c r="S67" s="73">
        <f aca="true" t="shared" si="31" ref="S67:S102">S66+1</f>
        <v>565</v>
      </c>
      <c r="T67" s="73" t="s">
        <v>302</v>
      </c>
      <c r="U67" s="72">
        <f aca="true" t="shared" si="32" ref="U67:U102">U66+1</f>
        <v>565</v>
      </c>
      <c r="V67" s="72" t="s">
        <v>302</v>
      </c>
      <c r="W67" s="73">
        <f aca="true" t="shared" si="33" ref="W67:W102">W66+1</f>
        <v>565</v>
      </c>
      <c r="X67" s="73" t="s">
        <v>302</v>
      </c>
      <c r="Y67" s="74">
        <f aca="true" t="shared" si="34" ref="Y67:Y102">Y66+1</f>
        <v>565</v>
      </c>
      <c r="Z67" s="74" t="s">
        <v>303</v>
      </c>
      <c r="AA67" s="73">
        <f aca="true" t="shared" si="35" ref="AA67:AA102">AA66+1</f>
        <v>565</v>
      </c>
      <c r="AB67" s="73" t="s">
        <v>303</v>
      </c>
    </row>
    <row r="68" spans="1:28" ht="12.75">
      <c r="A68" s="72">
        <f t="shared" si="24"/>
        <v>566</v>
      </c>
      <c r="B68" s="72" t="s">
        <v>300</v>
      </c>
      <c r="C68" s="73">
        <f t="shared" si="25"/>
        <v>566</v>
      </c>
      <c r="D68" s="73" t="s">
        <v>302</v>
      </c>
      <c r="E68" s="74">
        <v>366</v>
      </c>
      <c r="F68" s="74" t="s">
        <v>300</v>
      </c>
      <c r="G68" s="73">
        <v>366</v>
      </c>
      <c r="H68" s="73" t="s">
        <v>302</v>
      </c>
      <c r="I68" s="74">
        <f t="shared" si="26"/>
        <v>566</v>
      </c>
      <c r="J68" s="74" t="s">
        <v>301</v>
      </c>
      <c r="K68" s="73">
        <f t="shared" si="27"/>
        <v>566</v>
      </c>
      <c r="L68" s="73" t="s">
        <v>302</v>
      </c>
      <c r="M68" s="74">
        <f t="shared" si="28"/>
        <v>566</v>
      </c>
      <c r="N68" s="74" t="s">
        <v>301</v>
      </c>
      <c r="O68" s="73">
        <f t="shared" si="29"/>
        <v>566</v>
      </c>
      <c r="P68" s="73" t="s">
        <v>302</v>
      </c>
      <c r="Q68" s="74">
        <f t="shared" si="30"/>
        <v>566</v>
      </c>
      <c r="R68" s="74" t="s">
        <v>300</v>
      </c>
      <c r="S68" s="73">
        <f t="shared" si="31"/>
        <v>566</v>
      </c>
      <c r="T68" s="73" t="s">
        <v>302</v>
      </c>
      <c r="U68" s="72">
        <f t="shared" si="32"/>
        <v>566</v>
      </c>
      <c r="V68" s="72" t="s">
        <v>302</v>
      </c>
      <c r="W68" s="73">
        <f t="shared" si="33"/>
        <v>566</v>
      </c>
      <c r="X68" s="73" t="s">
        <v>302</v>
      </c>
      <c r="Y68" s="74">
        <f t="shared" si="34"/>
        <v>566</v>
      </c>
      <c r="Z68" s="74" t="s">
        <v>303</v>
      </c>
      <c r="AA68" s="73">
        <f t="shared" si="35"/>
        <v>566</v>
      </c>
      <c r="AB68" s="73" t="s">
        <v>303</v>
      </c>
    </row>
    <row r="69" spans="1:28" ht="12.75">
      <c r="A69" s="72">
        <f t="shared" si="24"/>
        <v>567</v>
      </c>
      <c r="B69" s="72" t="s">
        <v>300</v>
      </c>
      <c r="C69" s="73">
        <f t="shared" si="25"/>
        <v>567</v>
      </c>
      <c r="D69" s="73" t="s">
        <v>302</v>
      </c>
      <c r="E69" s="74">
        <v>367</v>
      </c>
      <c r="F69" s="74" t="s">
        <v>300</v>
      </c>
      <c r="G69" s="73">
        <v>367</v>
      </c>
      <c r="H69" s="73" t="s">
        <v>302</v>
      </c>
      <c r="I69" s="74">
        <f t="shared" si="26"/>
        <v>567</v>
      </c>
      <c r="J69" s="74" t="s">
        <v>301</v>
      </c>
      <c r="K69" s="73">
        <f t="shared" si="27"/>
        <v>567</v>
      </c>
      <c r="L69" s="73" t="s">
        <v>302</v>
      </c>
      <c r="M69" s="74">
        <f t="shared" si="28"/>
        <v>567</v>
      </c>
      <c r="N69" s="74" t="s">
        <v>301</v>
      </c>
      <c r="O69" s="73">
        <f t="shared" si="29"/>
        <v>567</v>
      </c>
      <c r="P69" s="73" t="s">
        <v>302</v>
      </c>
      <c r="Q69" s="74">
        <f t="shared" si="30"/>
        <v>567</v>
      </c>
      <c r="R69" s="74" t="s">
        <v>300</v>
      </c>
      <c r="S69" s="73">
        <f t="shared" si="31"/>
        <v>567</v>
      </c>
      <c r="T69" s="73" t="s">
        <v>302</v>
      </c>
      <c r="U69" s="72">
        <f t="shared" si="32"/>
        <v>567</v>
      </c>
      <c r="V69" s="72" t="s">
        <v>302</v>
      </c>
      <c r="W69" s="73">
        <f t="shared" si="33"/>
        <v>567</v>
      </c>
      <c r="X69" s="73" t="s">
        <v>302</v>
      </c>
      <c r="Y69" s="74">
        <f t="shared" si="34"/>
        <v>567</v>
      </c>
      <c r="Z69" s="74" t="s">
        <v>303</v>
      </c>
      <c r="AA69" s="73">
        <f t="shared" si="35"/>
        <v>567</v>
      </c>
      <c r="AB69" s="73" t="s">
        <v>303</v>
      </c>
    </row>
    <row r="70" spans="1:28" ht="12.75">
      <c r="A70" s="72">
        <f t="shared" si="24"/>
        <v>568</v>
      </c>
      <c r="B70" s="72" t="s">
        <v>301</v>
      </c>
      <c r="C70" s="73">
        <f t="shared" si="25"/>
        <v>568</v>
      </c>
      <c r="D70" s="73" t="s">
        <v>302</v>
      </c>
      <c r="E70" s="74">
        <v>368</v>
      </c>
      <c r="F70" s="74" t="s">
        <v>300</v>
      </c>
      <c r="G70" s="73">
        <v>368</v>
      </c>
      <c r="H70" s="73" t="s">
        <v>302</v>
      </c>
      <c r="I70" s="74">
        <f t="shared" si="26"/>
        <v>568</v>
      </c>
      <c r="J70" s="74" t="s">
        <v>301</v>
      </c>
      <c r="K70" s="73">
        <f t="shared" si="27"/>
        <v>568</v>
      </c>
      <c r="L70" s="73" t="s">
        <v>302</v>
      </c>
      <c r="M70" s="74">
        <f t="shared" si="28"/>
        <v>568</v>
      </c>
      <c r="N70" s="74" t="s">
        <v>301</v>
      </c>
      <c r="O70" s="73">
        <f t="shared" si="29"/>
        <v>568</v>
      </c>
      <c r="P70" s="73" t="s">
        <v>302</v>
      </c>
      <c r="Q70" s="74">
        <f t="shared" si="30"/>
        <v>568</v>
      </c>
      <c r="R70" s="74" t="s">
        <v>300</v>
      </c>
      <c r="S70" s="73">
        <f t="shared" si="31"/>
        <v>568</v>
      </c>
      <c r="T70" s="73" t="s">
        <v>302</v>
      </c>
      <c r="U70" s="72">
        <f t="shared" si="32"/>
        <v>568</v>
      </c>
      <c r="V70" s="72" t="s">
        <v>302</v>
      </c>
      <c r="W70" s="73">
        <f t="shared" si="33"/>
        <v>568</v>
      </c>
      <c r="X70" s="73" t="s">
        <v>302</v>
      </c>
      <c r="Y70" s="74">
        <f t="shared" si="34"/>
        <v>568</v>
      </c>
      <c r="Z70" s="74" t="s">
        <v>303</v>
      </c>
      <c r="AA70" s="73">
        <f t="shared" si="35"/>
        <v>568</v>
      </c>
      <c r="AB70" s="73" t="s">
        <v>303</v>
      </c>
    </row>
    <row r="71" spans="1:28" ht="12.75">
      <c r="A71" s="72">
        <f t="shared" si="24"/>
        <v>569</v>
      </c>
      <c r="B71" s="72" t="s">
        <v>301</v>
      </c>
      <c r="C71" s="73">
        <f t="shared" si="25"/>
        <v>569</v>
      </c>
      <c r="D71" s="73" t="s">
        <v>302</v>
      </c>
      <c r="E71" s="74">
        <v>369</v>
      </c>
      <c r="F71" s="74" t="s">
        <v>300</v>
      </c>
      <c r="G71" s="73">
        <v>369</v>
      </c>
      <c r="H71" s="73" t="s">
        <v>302</v>
      </c>
      <c r="I71" s="74">
        <f t="shared" si="26"/>
        <v>569</v>
      </c>
      <c r="J71" s="74" t="s">
        <v>302</v>
      </c>
      <c r="K71" s="73">
        <f t="shared" si="27"/>
        <v>569</v>
      </c>
      <c r="L71" s="73" t="s">
        <v>302</v>
      </c>
      <c r="M71" s="74">
        <f t="shared" si="28"/>
        <v>569</v>
      </c>
      <c r="N71" s="74" t="s">
        <v>302</v>
      </c>
      <c r="O71" s="73">
        <f t="shared" si="29"/>
        <v>569</v>
      </c>
      <c r="P71" s="73" t="s">
        <v>302</v>
      </c>
      <c r="Q71" s="74">
        <f t="shared" si="30"/>
        <v>569</v>
      </c>
      <c r="R71" s="74" t="s">
        <v>300</v>
      </c>
      <c r="S71" s="73">
        <f t="shared" si="31"/>
        <v>569</v>
      </c>
      <c r="T71" s="73" t="s">
        <v>302</v>
      </c>
      <c r="U71" s="72">
        <f t="shared" si="32"/>
        <v>569</v>
      </c>
      <c r="V71" s="72" t="s">
        <v>302</v>
      </c>
      <c r="W71" s="73">
        <f t="shared" si="33"/>
        <v>569</v>
      </c>
      <c r="X71" s="73" t="s">
        <v>302</v>
      </c>
      <c r="Y71" s="74">
        <f t="shared" si="34"/>
        <v>569</v>
      </c>
      <c r="Z71" s="74" t="s">
        <v>303</v>
      </c>
      <c r="AA71" s="73">
        <f t="shared" si="35"/>
        <v>569</v>
      </c>
      <c r="AB71" s="73" t="s">
        <v>303</v>
      </c>
    </row>
    <row r="72" spans="1:28" ht="12.75">
      <c r="A72" s="72">
        <f t="shared" si="24"/>
        <v>570</v>
      </c>
      <c r="B72" s="72" t="s">
        <v>301</v>
      </c>
      <c r="C72" s="73">
        <f t="shared" si="25"/>
        <v>570</v>
      </c>
      <c r="D72" s="73" t="s">
        <v>302</v>
      </c>
      <c r="E72" s="74">
        <v>370</v>
      </c>
      <c r="F72" s="74" t="s">
        <v>301</v>
      </c>
      <c r="G72" s="73">
        <v>370</v>
      </c>
      <c r="H72" s="73" t="s">
        <v>302</v>
      </c>
      <c r="I72" s="74">
        <f t="shared" si="26"/>
        <v>570</v>
      </c>
      <c r="J72" s="74" t="s">
        <v>302</v>
      </c>
      <c r="K72" s="73">
        <f t="shared" si="27"/>
        <v>570</v>
      </c>
      <c r="L72" s="73" t="s">
        <v>302</v>
      </c>
      <c r="M72" s="74">
        <f t="shared" si="28"/>
        <v>570</v>
      </c>
      <c r="N72" s="74" t="s">
        <v>302</v>
      </c>
      <c r="O72" s="73">
        <f t="shared" si="29"/>
        <v>570</v>
      </c>
      <c r="P72" s="73" t="s">
        <v>302</v>
      </c>
      <c r="Q72" s="74">
        <f t="shared" si="30"/>
        <v>570</v>
      </c>
      <c r="R72" s="74" t="s">
        <v>301</v>
      </c>
      <c r="S72" s="73">
        <f t="shared" si="31"/>
        <v>570</v>
      </c>
      <c r="T72" s="73" t="s">
        <v>302</v>
      </c>
      <c r="U72" s="72">
        <f t="shared" si="32"/>
        <v>570</v>
      </c>
      <c r="V72" s="72" t="s">
        <v>302</v>
      </c>
      <c r="W72" s="73">
        <f t="shared" si="33"/>
        <v>570</v>
      </c>
      <c r="X72" s="73" t="s">
        <v>302</v>
      </c>
      <c r="Y72" s="74">
        <f t="shared" si="34"/>
        <v>570</v>
      </c>
      <c r="Z72" s="74" t="s">
        <v>303</v>
      </c>
      <c r="AA72" s="73">
        <f t="shared" si="35"/>
        <v>570</v>
      </c>
      <c r="AB72" s="73" t="s">
        <v>303</v>
      </c>
    </row>
    <row r="73" spans="1:28" ht="12.75">
      <c r="A73" s="72">
        <f t="shared" si="24"/>
        <v>571</v>
      </c>
      <c r="B73" s="72" t="s">
        <v>301</v>
      </c>
      <c r="C73" s="73">
        <f t="shared" si="25"/>
        <v>571</v>
      </c>
      <c r="D73" s="73" t="s">
        <v>302</v>
      </c>
      <c r="E73" s="74">
        <v>371</v>
      </c>
      <c r="F73" s="74" t="s">
        <v>301</v>
      </c>
      <c r="G73" s="73">
        <v>371</v>
      </c>
      <c r="H73" s="73" t="s">
        <v>302</v>
      </c>
      <c r="I73" s="74">
        <f t="shared" si="26"/>
        <v>571</v>
      </c>
      <c r="J73" s="74" t="s">
        <v>302</v>
      </c>
      <c r="K73" s="73">
        <f t="shared" si="27"/>
        <v>571</v>
      </c>
      <c r="L73" s="73" t="s">
        <v>302</v>
      </c>
      <c r="M73" s="74">
        <f t="shared" si="28"/>
        <v>571</v>
      </c>
      <c r="N73" s="74" t="s">
        <v>303</v>
      </c>
      <c r="O73" s="73">
        <f t="shared" si="29"/>
        <v>571</v>
      </c>
      <c r="P73" s="73" t="s">
        <v>303</v>
      </c>
      <c r="Q73" s="74">
        <f t="shared" si="30"/>
        <v>571</v>
      </c>
      <c r="R73" s="74" t="s">
        <v>301</v>
      </c>
      <c r="S73" s="73">
        <f t="shared" si="31"/>
        <v>571</v>
      </c>
      <c r="T73" s="73" t="s">
        <v>302</v>
      </c>
      <c r="U73" s="72">
        <f t="shared" si="32"/>
        <v>571</v>
      </c>
      <c r="V73" s="72" t="s">
        <v>302</v>
      </c>
      <c r="W73" s="73">
        <f t="shared" si="33"/>
        <v>571</v>
      </c>
      <c r="X73" s="73" t="s">
        <v>302</v>
      </c>
      <c r="Y73" s="74">
        <f t="shared" si="34"/>
        <v>571</v>
      </c>
      <c r="Z73" s="74" t="s">
        <v>303</v>
      </c>
      <c r="AA73" s="73">
        <f t="shared" si="35"/>
        <v>571</v>
      </c>
      <c r="AB73" s="73" t="s">
        <v>303</v>
      </c>
    </row>
    <row r="74" spans="1:28" ht="12.75">
      <c r="A74" s="72">
        <f t="shared" si="24"/>
        <v>572</v>
      </c>
      <c r="B74" s="72" t="s">
        <v>302</v>
      </c>
      <c r="C74" s="73">
        <f t="shared" si="25"/>
        <v>572</v>
      </c>
      <c r="D74" s="73" t="s">
        <v>302</v>
      </c>
      <c r="E74" s="74">
        <v>372</v>
      </c>
      <c r="F74" s="74" t="s">
        <v>301</v>
      </c>
      <c r="G74" s="73">
        <v>372</v>
      </c>
      <c r="H74" s="73" t="s">
        <v>302</v>
      </c>
      <c r="I74" s="74">
        <f t="shared" si="26"/>
        <v>572</v>
      </c>
      <c r="J74" s="74" t="s">
        <v>303</v>
      </c>
      <c r="K74" s="73">
        <f t="shared" si="27"/>
        <v>572</v>
      </c>
      <c r="L74" s="73" t="s">
        <v>303</v>
      </c>
      <c r="M74" s="74">
        <f t="shared" si="28"/>
        <v>572</v>
      </c>
      <c r="N74" s="74" t="s">
        <v>303</v>
      </c>
      <c r="O74" s="73">
        <f t="shared" si="29"/>
        <v>572</v>
      </c>
      <c r="P74" s="73" t="s">
        <v>303</v>
      </c>
      <c r="Q74" s="74">
        <f t="shared" si="30"/>
        <v>572</v>
      </c>
      <c r="R74" s="74" t="s">
        <v>301</v>
      </c>
      <c r="S74" s="73">
        <f t="shared" si="31"/>
        <v>572</v>
      </c>
      <c r="T74" s="73" t="s">
        <v>302</v>
      </c>
      <c r="U74" s="72">
        <f t="shared" si="32"/>
        <v>572</v>
      </c>
      <c r="V74" s="72" t="s">
        <v>302</v>
      </c>
      <c r="W74" s="73">
        <f t="shared" si="33"/>
        <v>572</v>
      </c>
      <c r="X74" s="73" t="s">
        <v>302</v>
      </c>
      <c r="Y74" s="74">
        <f t="shared" si="34"/>
        <v>572</v>
      </c>
      <c r="Z74" s="74" t="s">
        <v>303</v>
      </c>
      <c r="AA74" s="73">
        <f t="shared" si="35"/>
        <v>572</v>
      </c>
      <c r="AB74" s="73" t="s">
        <v>303</v>
      </c>
    </row>
    <row r="75" spans="1:28" ht="12.75">
      <c r="A75" s="72">
        <f t="shared" si="24"/>
        <v>573</v>
      </c>
      <c r="B75" s="72" t="s">
        <v>302</v>
      </c>
      <c r="C75" s="73">
        <f t="shared" si="25"/>
        <v>573</v>
      </c>
      <c r="D75" s="73" t="s">
        <v>302</v>
      </c>
      <c r="E75" s="74">
        <v>373</v>
      </c>
      <c r="F75" s="74" t="s">
        <v>301</v>
      </c>
      <c r="G75" s="73">
        <v>373</v>
      </c>
      <c r="H75" s="73" t="s">
        <v>302</v>
      </c>
      <c r="I75" s="74">
        <f t="shared" si="26"/>
        <v>573</v>
      </c>
      <c r="J75" s="74" t="s">
        <v>303</v>
      </c>
      <c r="K75" s="73">
        <f t="shared" si="27"/>
        <v>573</v>
      </c>
      <c r="L75" s="73" t="s">
        <v>303</v>
      </c>
      <c r="M75" s="74">
        <f t="shared" si="28"/>
        <v>573</v>
      </c>
      <c r="N75" s="74" t="s">
        <v>303</v>
      </c>
      <c r="O75" s="73">
        <f t="shared" si="29"/>
        <v>573</v>
      </c>
      <c r="P75" s="73" t="s">
        <v>303</v>
      </c>
      <c r="Q75" s="74">
        <f t="shared" si="30"/>
        <v>573</v>
      </c>
      <c r="R75" s="74" t="s">
        <v>302</v>
      </c>
      <c r="S75" s="73">
        <f t="shared" si="31"/>
        <v>573</v>
      </c>
      <c r="T75" s="73" t="s">
        <v>302</v>
      </c>
      <c r="U75" s="72">
        <f t="shared" si="32"/>
        <v>573</v>
      </c>
      <c r="V75" s="72" t="s">
        <v>302</v>
      </c>
      <c r="W75" s="73">
        <f t="shared" si="33"/>
        <v>573</v>
      </c>
      <c r="X75" s="73" t="s">
        <v>302</v>
      </c>
      <c r="Y75" s="74">
        <f t="shared" si="34"/>
        <v>573</v>
      </c>
      <c r="Z75" s="74" t="s">
        <v>303</v>
      </c>
      <c r="AA75" s="73">
        <f t="shared" si="35"/>
        <v>573</v>
      </c>
      <c r="AB75" s="73" t="s">
        <v>303</v>
      </c>
    </row>
    <row r="76" spans="1:28" ht="12.75">
      <c r="A76" s="72">
        <f t="shared" si="24"/>
        <v>574</v>
      </c>
      <c r="B76" s="72" t="s">
        <v>302</v>
      </c>
      <c r="C76" s="73">
        <f t="shared" si="25"/>
        <v>574</v>
      </c>
      <c r="D76" s="73" t="s">
        <v>302</v>
      </c>
      <c r="E76" s="74">
        <v>374</v>
      </c>
      <c r="F76" s="74" t="s">
        <v>301</v>
      </c>
      <c r="G76" s="73">
        <v>374</v>
      </c>
      <c r="H76" s="73" t="s">
        <v>302</v>
      </c>
      <c r="I76" s="74">
        <f t="shared" si="26"/>
        <v>574</v>
      </c>
      <c r="J76" s="74" t="s">
        <v>303</v>
      </c>
      <c r="K76" s="73">
        <f t="shared" si="27"/>
        <v>574</v>
      </c>
      <c r="L76" s="73" t="s">
        <v>303</v>
      </c>
      <c r="M76" s="74">
        <f t="shared" si="28"/>
        <v>574</v>
      </c>
      <c r="N76" s="74" t="s">
        <v>303</v>
      </c>
      <c r="O76" s="73">
        <f t="shared" si="29"/>
        <v>574</v>
      </c>
      <c r="P76" s="73" t="s">
        <v>303</v>
      </c>
      <c r="Q76" s="74">
        <f t="shared" si="30"/>
        <v>574</v>
      </c>
      <c r="R76" s="74" t="s">
        <v>302</v>
      </c>
      <c r="S76" s="73">
        <f t="shared" si="31"/>
        <v>574</v>
      </c>
      <c r="T76" s="73" t="s">
        <v>302</v>
      </c>
      <c r="U76" s="72">
        <f t="shared" si="32"/>
        <v>574</v>
      </c>
      <c r="V76" s="72" t="s">
        <v>302</v>
      </c>
      <c r="W76" s="73">
        <f t="shared" si="33"/>
        <v>574</v>
      </c>
      <c r="X76" s="73" t="s">
        <v>302</v>
      </c>
      <c r="Y76" s="74">
        <f t="shared" si="34"/>
        <v>574</v>
      </c>
      <c r="Z76" s="74" t="s">
        <v>303</v>
      </c>
      <c r="AA76" s="73">
        <f t="shared" si="35"/>
        <v>574</v>
      </c>
      <c r="AB76" s="73" t="s">
        <v>303</v>
      </c>
    </row>
    <row r="77" spans="1:28" ht="12.75">
      <c r="A77" s="72">
        <f t="shared" si="24"/>
        <v>575</v>
      </c>
      <c r="B77" s="72" t="s">
        <v>303</v>
      </c>
      <c r="C77" s="73">
        <f t="shared" si="25"/>
        <v>575</v>
      </c>
      <c r="D77" s="73" t="s">
        <v>303</v>
      </c>
      <c r="E77" s="74">
        <v>375</v>
      </c>
      <c r="F77" s="74" t="s">
        <v>302</v>
      </c>
      <c r="G77" s="73">
        <v>375</v>
      </c>
      <c r="H77" s="73" t="s">
        <v>302</v>
      </c>
      <c r="I77" s="74">
        <f t="shared" si="26"/>
        <v>575</v>
      </c>
      <c r="J77" s="74" t="s">
        <v>303</v>
      </c>
      <c r="K77" s="73">
        <f t="shared" si="27"/>
        <v>575</v>
      </c>
      <c r="L77" s="73" t="s">
        <v>303</v>
      </c>
      <c r="M77" s="74">
        <f t="shared" si="28"/>
        <v>575</v>
      </c>
      <c r="N77" s="74" t="s">
        <v>303</v>
      </c>
      <c r="O77" s="73">
        <f t="shared" si="29"/>
        <v>575</v>
      </c>
      <c r="P77" s="73" t="s">
        <v>303</v>
      </c>
      <c r="Q77" s="74">
        <f t="shared" si="30"/>
        <v>575</v>
      </c>
      <c r="R77" s="74" t="s">
        <v>302</v>
      </c>
      <c r="S77" s="73">
        <f t="shared" si="31"/>
        <v>575</v>
      </c>
      <c r="T77" s="73" t="s">
        <v>302</v>
      </c>
      <c r="U77" s="72">
        <f t="shared" si="32"/>
        <v>575</v>
      </c>
      <c r="V77" s="72" t="s">
        <v>302</v>
      </c>
      <c r="W77" s="73">
        <f t="shared" si="33"/>
        <v>575</v>
      </c>
      <c r="X77" s="73" t="s">
        <v>302</v>
      </c>
      <c r="Y77" s="74">
        <f t="shared" si="34"/>
        <v>575</v>
      </c>
      <c r="Z77" s="74" t="s">
        <v>303</v>
      </c>
      <c r="AA77" s="73">
        <f t="shared" si="35"/>
        <v>575</v>
      </c>
      <c r="AB77" s="73" t="s">
        <v>303</v>
      </c>
    </row>
    <row r="78" spans="1:28" ht="12.75">
      <c r="A78" s="72">
        <f t="shared" si="24"/>
        <v>576</v>
      </c>
      <c r="B78" s="72" t="s">
        <v>303</v>
      </c>
      <c r="C78" s="73">
        <f t="shared" si="25"/>
        <v>576</v>
      </c>
      <c r="D78" s="73" t="s">
        <v>303</v>
      </c>
      <c r="E78" s="74">
        <v>376</v>
      </c>
      <c r="F78" s="74" t="s">
        <v>302</v>
      </c>
      <c r="G78" s="73">
        <v>376</v>
      </c>
      <c r="H78" s="73" t="s">
        <v>302</v>
      </c>
      <c r="I78" s="74">
        <f t="shared" si="26"/>
        <v>576</v>
      </c>
      <c r="J78" s="74" t="s">
        <v>303</v>
      </c>
      <c r="K78" s="73">
        <f t="shared" si="27"/>
        <v>576</v>
      </c>
      <c r="L78" s="73" t="s">
        <v>303</v>
      </c>
      <c r="M78" s="74">
        <f t="shared" si="28"/>
        <v>576</v>
      </c>
      <c r="N78" s="74" t="s">
        <v>303</v>
      </c>
      <c r="O78" s="73">
        <f t="shared" si="29"/>
        <v>576</v>
      </c>
      <c r="P78" s="73" t="s">
        <v>303</v>
      </c>
      <c r="Q78" s="74">
        <f t="shared" si="30"/>
        <v>576</v>
      </c>
      <c r="R78" s="74" t="s">
        <v>302</v>
      </c>
      <c r="S78" s="73">
        <f t="shared" si="31"/>
        <v>576</v>
      </c>
      <c r="T78" s="73" t="s">
        <v>302</v>
      </c>
      <c r="U78" s="72">
        <f t="shared" si="32"/>
        <v>576</v>
      </c>
      <c r="V78" s="72" t="s">
        <v>302</v>
      </c>
      <c r="W78" s="73">
        <f t="shared" si="33"/>
        <v>576</v>
      </c>
      <c r="X78" s="73" t="s">
        <v>302</v>
      </c>
      <c r="Y78" s="74">
        <f t="shared" si="34"/>
        <v>576</v>
      </c>
      <c r="Z78" s="74" t="s">
        <v>303</v>
      </c>
      <c r="AA78" s="73">
        <f t="shared" si="35"/>
        <v>576</v>
      </c>
      <c r="AB78" s="73" t="s">
        <v>303</v>
      </c>
    </row>
    <row r="79" spans="1:28" ht="12.75">
      <c r="A79" s="72">
        <f t="shared" si="24"/>
        <v>577</v>
      </c>
      <c r="B79" s="72" t="s">
        <v>303</v>
      </c>
      <c r="C79" s="73">
        <f t="shared" si="25"/>
        <v>577</v>
      </c>
      <c r="D79" s="73" t="s">
        <v>303</v>
      </c>
      <c r="E79" s="74">
        <v>377</v>
      </c>
      <c r="F79" s="74" t="s">
        <v>303</v>
      </c>
      <c r="G79" s="73">
        <v>377</v>
      </c>
      <c r="H79" s="73" t="s">
        <v>303</v>
      </c>
      <c r="I79" s="74">
        <f t="shared" si="26"/>
        <v>577</v>
      </c>
      <c r="J79" s="74" t="s">
        <v>303</v>
      </c>
      <c r="K79" s="73">
        <f t="shared" si="27"/>
        <v>577</v>
      </c>
      <c r="L79" s="73" t="s">
        <v>303</v>
      </c>
      <c r="M79" s="74">
        <f t="shared" si="28"/>
        <v>577</v>
      </c>
      <c r="N79" s="74" t="s">
        <v>303</v>
      </c>
      <c r="O79" s="73">
        <f t="shared" si="29"/>
        <v>577</v>
      </c>
      <c r="P79" s="73" t="s">
        <v>303</v>
      </c>
      <c r="Q79" s="74">
        <f t="shared" si="30"/>
        <v>577</v>
      </c>
      <c r="R79" s="74" t="s">
        <v>302</v>
      </c>
      <c r="S79" s="73">
        <f t="shared" si="31"/>
        <v>577</v>
      </c>
      <c r="T79" s="73" t="s">
        <v>302</v>
      </c>
      <c r="U79" s="72">
        <f t="shared" si="32"/>
        <v>577</v>
      </c>
      <c r="V79" s="72" t="s">
        <v>302</v>
      </c>
      <c r="W79" s="73">
        <f t="shared" si="33"/>
        <v>577</v>
      </c>
      <c r="X79" s="73" t="s">
        <v>302</v>
      </c>
      <c r="Y79" s="74">
        <f t="shared" si="34"/>
        <v>577</v>
      </c>
      <c r="Z79" s="74" t="s">
        <v>303</v>
      </c>
      <c r="AA79" s="73">
        <f t="shared" si="35"/>
        <v>577</v>
      </c>
      <c r="AB79" s="73" t="s">
        <v>303</v>
      </c>
    </row>
    <row r="80" spans="1:28" ht="12.75">
      <c r="A80" s="72">
        <f t="shared" si="24"/>
        <v>578</v>
      </c>
      <c r="B80" s="72" t="s">
        <v>303</v>
      </c>
      <c r="C80" s="73">
        <f t="shared" si="25"/>
        <v>578</v>
      </c>
      <c r="D80" s="73" t="s">
        <v>303</v>
      </c>
      <c r="E80" s="74">
        <v>378</v>
      </c>
      <c r="F80" s="74" t="s">
        <v>303</v>
      </c>
      <c r="G80" s="73">
        <v>378</v>
      </c>
      <c r="H80" s="73" t="s">
        <v>303</v>
      </c>
      <c r="I80" s="74">
        <f t="shared" si="26"/>
        <v>578</v>
      </c>
      <c r="J80" s="74" t="s">
        <v>303</v>
      </c>
      <c r="K80" s="73">
        <f t="shared" si="27"/>
        <v>578</v>
      </c>
      <c r="L80" s="73" t="s">
        <v>303</v>
      </c>
      <c r="M80" s="74">
        <f t="shared" si="28"/>
        <v>578</v>
      </c>
      <c r="N80" s="74" t="s">
        <v>303</v>
      </c>
      <c r="O80" s="73">
        <f t="shared" si="29"/>
        <v>578</v>
      </c>
      <c r="P80" s="73" t="s">
        <v>303</v>
      </c>
      <c r="Q80" s="74">
        <f t="shared" si="30"/>
        <v>578</v>
      </c>
      <c r="R80" s="74" t="s">
        <v>302</v>
      </c>
      <c r="S80" s="73">
        <f t="shared" si="31"/>
        <v>578</v>
      </c>
      <c r="T80" s="73" t="s">
        <v>302</v>
      </c>
      <c r="U80" s="72">
        <f t="shared" si="32"/>
        <v>578</v>
      </c>
      <c r="V80" s="72" t="s">
        <v>302</v>
      </c>
      <c r="W80" s="73">
        <f t="shared" si="33"/>
        <v>578</v>
      </c>
      <c r="X80" s="73" t="s">
        <v>302</v>
      </c>
      <c r="Y80" s="74">
        <f t="shared" si="34"/>
        <v>578</v>
      </c>
      <c r="Z80" s="74" t="s">
        <v>303</v>
      </c>
      <c r="AA80" s="73">
        <f t="shared" si="35"/>
        <v>578</v>
      </c>
      <c r="AB80" s="73" t="s">
        <v>303</v>
      </c>
    </row>
    <row r="81" spans="1:28" ht="12.75">
      <c r="A81" s="72">
        <f t="shared" si="24"/>
        <v>579</v>
      </c>
      <c r="B81" s="72" t="s">
        <v>303</v>
      </c>
      <c r="C81" s="73">
        <f t="shared" si="25"/>
        <v>579</v>
      </c>
      <c r="D81" s="73" t="s">
        <v>303</v>
      </c>
      <c r="E81" s="74">
        <v>379</v>
      </c>
      <c r="F81" s="74" t="s">
        <v>303</v>
      </c>
      <c r="G81" s="73">
        <v>379</v>
      </c>
      <c r="H81" s="73" t="s">
        <v>303</v>
      </c>
      <c r="I81" s="74">
        <f t="shared" si="26"/>
        <v>579</v>
      </c>
      <c r="J81" s="74" t="s">
        <v>303</v>
      </c>
      <c r="K81" s="73">
        <f t="shared" si="27"/>
        <v>579</v>
      </c>
      <c r="L81" s="73" t="s">
        <v>303</v>
      </c>
      <c r="M81" s="74">
        <f t="shared" si="28"/>
        <v>579</v>
      </c>
      <c r="N81" s="74" t="s">
        <v>303</v>
      </c>
      <c r="O81" s="73">
        <f t="shared" si="29"/>
        <v>579</v>
      </c>
      <c r="P81" s="73" t="s">
        <v>303</v>
      </c>
      <c r="Q81" s="74">
        <f t="shared" si="30"/>
        <v>579</v>
      </c>
      <c r="R81" s="74" t="s">
        <v>302</v>
      </c>
      <c r="S81" s="73">
        <f t="shared" si="31"/>
        <v>579</v>
      </c>
      <c r="T81" s="73" t="s">
        <v>302</v>
      </c>
      <c r="U81" s="72">
        <f t="shared" si="32"/>
        <v>579</v>
      </c>
      <c r="V81" s="72" t="s">
        <v>302</v>
      </c>
      <c r="W81" s="73">
        <f t="shared" si="33"/>
        <v>579</v>
      </c>
      <c r="X81" s="73" t="s">
        <v>302</v>
      </c>
      <c r="Y81" s="74">
        <f t="shared" si="34"/>
        <v>579</v>
      </c>
      <c r="Z81" s="74" t="s">
        <v>303</v>
      </c>
      <c r="AA81" s="73">
        <f t="shared" si="35"/>
        <v>579</v>
      </c>
      <c r="AB81" s="73" t="s">
        <v>303</v>
      </c>
    </row>
    <row r="82" spans="1:28" ht="12.75">
      <c r="A82" s="72">
        <f t="shared" si="24"/>
        <v>580</v>
      </c>
      <c r="B82" s="72" t="s">
        <v>303</v>
      </c>
      <c r="C82" s="73">
        <f t="shared" si="25"/>
        <v>580</v>
      </c>
      <c r="D82" s="73" t="s">
        <v>303</v>
      </c>
      <c r="E82" s="74">
        <v>380</v>
      </c>
      <c r="F82" s="74" t="s">
        <v>303</v>
      </c>
      <c r="G82" s="73">
        <v>380</v>
      </c>
      <c r="H82" s="73" t="s">
        <v>303</v>
      </c>
      <c r="I82" s="74">
        <f t="shared" si="26"/>
        <v>580</v>
      </c>
      <c r="J82" s="74" t="s">
        <v>303</v>
      </c>
      <c r="K82" s="73">
        <f t="shared" si="27"/>
        <v>580</v>
      </c>
      <c r="L82" s="73" t="s">
        <v>303</v>
      </c>
      <c r="M82" s="74">
        <f t="shared" si="28"/>
        <v>580</v>
      </c>
      <c r="N82" s="74" t="s">
        <v>303</v>
      </c>
      <c r="O82" s="73">
        <f t="shared" si="29"/>
        <v>580</v>
      </c>
      <c r="P82" s="73" t="s">
        <v>303</v>
      </c>
      <c r="Q82" s="74">
        <f t="shared" si="30"/>
        <v>580</v>
      </c>
      <c r="R82" s="74" t="s">
        <v>302</v>
      </c>
      <c r="S82" s="73">
        <f t="shared" si="31"/>
        <v>580</v>
      </c>
      <c r="T82" s="73" t="s">
        <v>302</v>
      </c>
      <c r="U82" s="72">
        <f t="shared" si="32"/>
        <v>580</v>
      </c>
      <c r="V82" s="72" t="s">
        <v>302</v>
      </c>
      <c r="W82" s="73">
        <f t="shared" si="33"/>
        <v>580</v>
      </c>
      <c r="X82" s="73" t="s">
        <v>302</v>
      </c>
      <c r="Y82" s="74">
        <f t="shared" si="34"/>
        <v>580</v>
      </c>
      <c r="Z82" s="74" t="s">
        <v>303</v>
      </c>
      <c r="AA82" s="73">
        <f t="shared" si="35"/>
        <v>580</v>
      </c>
      <c r="AB82" s="73" t="s">
        <v>303</v>
      </c>
    </row>
    <row r="83" spans="1:28" ht="12.75">
      <c r="A83" s="72">
        <f t="shared" si="24"/>
        <v>581</v>
      </c>
      <c r="B83" s="72" t="s">
        <v>303</v>
      </c>
      <c r="C83" s="73">
        <f t="shared" si="25"/>
        <v>581</v>
      </c>
      <c r="D83" s="73" t="s">
        <v>303</v>
      </c>
      <c r="E83" s="74">
        <v>381</v>
      </c>
      <c r="F83" s="74" t="s">
        <v>303</v>
      </c>
      <c r="G83" s="73">
        <v>381</v>
      </c>
      <c r="H83" s="73" t="s">
        <v>303</v>
      </c>
      <c r="I83" s="74">
        <f t="shared" si="26"/>
        <v>581</v>
      </c>
      <c r="J83" s="74" t="s">
        <v>303</v>
      </c>
      <c r="K83" s="73">
        <f t="shared" si="27"/>
        <v>581</v>
      </c>
      <c r="L83" s="73" t="s">
        <v>303</v>
      </c>
      <c r="M83" s="74">
        <f t="shared" si="28"/>
        <v>581</v>
      </c>
      <c r="N83" s="74" t="s">
        <v>303</v>
      </c>
      <c r="O83" s="73">
        <f t="shared" si="29"/>
        <v>581</v>
      </c>
      <c r="P83" s="73" t="s">
        <v>303</v>
      </c>
      <c r="Q83" s="74">
        <f t="shared" si="30"/>
        <v>581</v>
      </c>
      <c r="R83" s="74" t="s">
        <v>302</v>
      </c>
      <c r="S83" s="73">
        <f t="shared" si="31"/>
        <v>581</v>
      </c>
      <c r="T83" s="73" t="s">
        <v>302</v>
      </c>
      <c r="U83" s="72">
        <f t="shared" si="32"/>
        <v>581</v>
      </c>
      <c r="V83" s="72" t="s">
        <v>302</v>
      </c>
      <c r="W83" s="73">
        <f t="shared" si="33"/>
        <v>581</v>
      </c>
      <c r="X83" s="73" t="s">
        <v>302</v>
      </c>
      <c r="Y83" s="74">
        <f t="shared" si="34"/>
        <v>581</v>
      </c>
      <c r="Z83" s="74" t="s">
        <v>303</v>
      </c>
      <c r="AA83" s="73">
        <f t="shared" si="35"/>
        <v>581</v>
      </c>
      <c r="AB83" s="73" t="s">
        <v>303</v>
      </c>
    </row>
    <row r="84" spans="1:28" ht="12.75">
      <c r="A84" s="72">
        <f t="shared" si="24"/>
        <v>582</v>
      </c>
      <c r="B84" s="72" t="s">
        <v>303</v>
      </c>
      <c r="C84" s="73">
        <f t="shared" si="25"/>
        <v>582</v>
      </c>
      <c r="D84" s="73" t="s">
        <v>303</v>
      </c>
      <c r="E84" s="74">
        <v>382</v>
      </c>
      <c r="F84" s="74" t="s">
        <v>303</v>
      </c>
      <c r="G84" s="73">
        <v>382</v>
      </c>
      <c r="H84" s="73" t="s">
        <v>303</v>
      </c>
      <c r="I84" s="74">
        <f t="shared" si="26"/>
        <v>582</v>
      </c>
      <c r="J84" s="74" t="s">
        <v>303</v>
      </c>
      <c r="K84" s="73">
        <f t="shared" si="27"/>
        <v>582</v>
      </c>
      <c r="L84" s="73" t="s">
        <v>303</v>
      </c>
      <c r="M84" s="74">
        <f t="shared" si="28"/>
        <v>582</v>
      </c>
      <c r="N84" s="74" t="s">
        <v>303</v>
      </c>
      <c r="O84" s="73">
        <f t="shared" si="29"/>
        <v>582</v>
      </c>
      <c r="P84" s="73" t="s">
        <v>303</v>
      </c>
      <c r="Q84" s="74">
        <f t="shared" si="30"/>
        <v>582</v>
      </c>
      <c r="R84" s="74" t="s">
        <v>302</v>
      </c>
      <c r="S84" s="73">
        <f t="shared" si="31"/>
        <v>582</v>
      </c>
      <c r="T84" s="73" t="s">
        <v>302</v>
      </c>
      <c r="U84" s="72">
        <f t="shared" si="32"/>
        <v>582</v>
      </c>
      <c r="V84" s="72" t="s">
        <v>302</v>
      </c>
      <c r="W84" s="73">
        <f t="shared" si="33"/>
        <v>582</v>
      </c>
      <c r="X84" s="73" t="s">
        <v>302</v>
      </c>
      <c r="Y84" s="74">
        <f t="shared" si="34"/>
        <v>582</v>
      </c>
      <c r="Z84" s="74" t="s">
        <v>303</v>
      </c>
      <c r="AA84" s="73">
        <f t="shared" si="35"/>
        <v>582</v>
      </c>
      <c r="AB84" s="73" t="s">
        <v>303</v>
      </c>
    </row>
    <row r="85" spans="1:28" ht="12.75">
      <c r="A85" s="72">
        <f t="shared" si="24"/>
        <v>583</v>
      </c>
      <c r="B85" s="72" t="s">
        <v>303</v>
      </c>
      <c r="C85" s="73">
        <f t="shared" si="25"/>
        <v>583</v>
      </c>
      <c r="D85" s="73" t="s">
        <v>303</v>
      </c>
      <c r="E85" s="74">
        <v>383</v>
      </c>
      <c r="F85" s="74" t="s">
        <v>303</v>
      </c>
      <c r="G85" s="73">
        <v>383</v>
      </c>
      <c r="H85" s="73" t="s">
        <v>303</v>
      </c>
      <c r="I85" s="74">
        <f t="shared" si="26"/>
        <v>583</v>
      </c>
      <c r="J85" s="74" t="s">
        <v>303</v>
      </c>
      <c r="K85" s="73">
        <f t="shared" si="27"/>
        <v>583</v>
      </c>
      <c r="L85" s="73" t="s">
        <v>303</v>
      </c>
      <c r="M85" s="74">
        <f t="shared" si="28"/>
        <v>583</v>
      </c>
      <c r="N85" s="74" t="s">
        <v>303</v>
      </c>
      <c r="O85" s="73">
        <f t="shared" si="29"/>
        <v>583</v>
      </c>
      <c r="P85" s="73" t="s">
        <v>303</v>
      </c>
      <c r="Q85" s="74">
        <f t="shared" si="30"/>
        <v>583</v>
      </c>
      <c r="R85" s="74" t="s">
        <v>302</v>
      </c>
      <c r="S85" s="73">
        <f t="shared" si="31"/>
        <v>583</v>
      </c>
      <c r="T85" s="73" t="s">
        <v>302</v>
      </c>
      <c r="U85" s="72">
        <f t="shared" si="32"/>
        <v>583</v>
      </c>
      <c r="V85" s="72" t="s">
        <v>302</v>
      </c>
      <c r="W85" s="73">
        <f t="shared" si="33"/>
        <v>583</v>
      </c>
      <c r="X85" s="73" t="s">
        <v>302</v>
      </c>
      <c r="Y85" s="74">
        <f t="shared" si="34"/>
        <v>583</v>
      </c>
      <c r="Z85" s="74" t="s">
        <v>303</v>
      </c>
      <c r="AA85" s="73">
        <f t="shared" si="35"/>
        <v>583</v>
      </c>
      <c r="AB85" s="73" t="s">
        <v>303</v>
      </c>
    </row>
    <row r="86" spans="1:28" ht="12.75">
      <c r="A86" s="72">
        <f t="shared" si="24"/>
        <v>584</v>
      </c>
      <c r="B86" s="72" t="s">
        <v>303</v>
      </c>
      <c r="C86" s="73">
        <f t="shared" si="25"/>
        <v>584</v>
      </c>
      <c r="D86" s="73" t="s">
        <v>303</v>
      </c>
      <c r="E86" s="74">
        <v>384</v>
      </c>
      <c r="F86" s="74" t="s">
        <v>303</v>
      </c>
      <c r="G86" s="73">
        <v>384</v>
      </c>
      <c r="H86" s="73" t="s">
        <v>303</v>
      </c>
      <c r="I86" s="74">
        <f t="shared" si="26"/>
        <v>584</v>
      </c>
      <c r="J86" s="74" t="s">
        <v>303</v>
      </c>
      <c r="K86" s="73">
        <f t="shared" si="27"/>
        <v>584</v>
      </c>
      <c r="L86" s="73" t="s">
        <v>303</v>
      </c>
      <c r="M86" s="74">
        <f t="shared" si="28"/>
        <v>584</v>
      </c>
      <c r="N86" s="74" t="s">
        <v>303</v>
      </c>
      <c r="O86" s="73">
        <f t="shared" si="29"/>
        <v>584</v>
      </c>
      <c r="P86" s="73" t="s">
        <v>303</v>
      </c>
      <c r="Q86" s="74">
        <f t="shared" si="30"/>
        <v>584</v>
      </c>
      <c r="R86" s="74" t="s">
        <v>302</v>
      </c>
      <c r="S86" s="73">
        <f t="shared" si="31"/>
        <v>584</v>
      </c>
      <c r="T86" s="73" t="s">
        <v>302</v>
      </c>
      <c r="U86" s="72">
        <f t="shared" si="32"/>
        <v>584</v>
      </c>
      <c r="V86" s="72" t="s">
        <v>302</v>
      </c>
      <c r="W86" s="73">
        <f t="shared" si="33"/>
        <v>584</v>
      </c>
      <c r="X86" s="73" t="s">
        <v>302</v>
      </c>
      <c r="Y86" s="74">
        <f t="shared" si="34"/>
        <v>584</v>
      </c>
      <c r="Z86" s="74" t="s">
        <v>303</v>
      </c>
      <c r="AA86" s="73">
        <f t="shared" si="35"/>
        <v>584</v>
      </c>
      <c r="AB86" s="73" t="s">
        <v>303</v>
      </c>
    </row>
    <row r="87" spans="1:28" ht="12.75">
      <c r="A87" s="72">
        <f t="shared" si="24"/>
        <v>585</v>
      </c>
      <c r="B87" s="72" t="s">
        <v>303</v>
      </c>
      <c r="C87" s="73">
        <f t="shared" si="25"/>
        <v>585</v>
      </c>
      <c r="D87" s="73" t="s">
        <v>303</v>
      </c>
      <c r="E87" s="74">
        <v>385</v>
      </c>
      <c r="F87" s="74" t="s">
        <v>303</v>
      </c>
      <c r="G87" s="73">
        <v>385</v>
      </c>
      <c r="H87" s="73" t="s">
        <v>303</v>
      </c>
      <c r="I87" s="74">
        <f t="shared" si="26"/>
        <v>585</v>
      </c>
      <c r="J87" s="74" t="s">
        <v>303</v>
      </c>
      <c r="K87" s="73">
        <f t="shared" si="27"/>
        <v>585</v>
      </c>
      <c r="L87" s="73" t="s">
        <v>303</v>
      </c>
      <c r="M87" s="74">
        <f t="shared" si="28"/>
        <v>585</v>
      </c>
      <c r="N87" s="74" t="s">
        <v>303</v>
      </c>
      <c r="O87" s="73">
        <f t="shared" si="29"/>
        <v>585</v>
      </c>
      <c r="P87" s="73" t="s">
        <v>303</v>
      </c>
      <c r="Q87" s="74">
        <f t="shared" si="30"/>
        <v>585</v>
      </c>
      <c r="R87" s="74" t="s">
        <v>302</v>
      </c>
      <c r="S87" s="73">
        <f t="shared" si="31"/>
        <v>585</v>
      </c>
      <c r="T87" s="73" t="s">
        <v>302</v>
      </c>
      <c r="U87" s="72">
        <f t="shared" si="32"/>
        <v>585</v>
      </c>
      <c r="V87" s="72" t="s">
        <v>302</v>
      </c>
      <c r="W87" s="73">
        <f t="shared" si="33"/>
        <v>585</v>
      </c>
      <c r="X87" s="73" t="s">
        <v>302</v>
      </c>
      <c r="Y87" s="74">
        <f t="shared" si="34"/>
        <v>585</v>
      </c>
      <c r="Z87" s="74" t="s">
        <v>303</v>
      </c>
      <c r="AA87" s="73">
        <f t="shared" si="35"/>
        <v>585</v>
      </c>
      <c r="AB87" s="73" t="s">
        <v>303</v>
      </c>
    </row>
    <row r="88" spans="1:28" ht="12.75">
      <c r="A88" s="72">
        <f t="shared" si="24"/>
        <v>586</v>
      </c>
      <c r="B88" s="72" t="s">
        <v>303</v>
      </c>
      <c r="C88" s="73">
        <f t="shared" si="25"/>
        <v>586</v>
      </c>
      <c r="D88" s="73" t="s">
        <v>303</v>
      </c>
      <c r="E88" s="74">
        <v>386</v>
      </c>
      <c r="F88" s="74" t="s">
        <v>303</v>
      </c>
      <c r="G88" s="73">
        <v>386</v>
      </c>
      <c r="H88" s="73" t="s">
        <v>303</v>
      </c>
      <c r="I88" s="74">
        <f t="shared" si="26"/>
        <v>586</v>
      </c>
      <c r="J88" s="74" t="s">
        <v>303</v>
      </c>
      <c r="K88" s="73">
        <f t="shared" si="27"/>
        <v>586</v>
      </c>
      <c r="L88" s="73" t="s">
        <v>303</v>
      </c>
      <c r="M88" s="74">
        <f t="shared" si="28"/>
        <v>586</v>
      </c>
      <c r="N88" s="74" t="s">
        <v>303</v>
      </c>
      <c r="O88" s="73">
        <f t="shared" si="29"/>
        <v>586</v>
      </c>
      <c r="P88" s="73" t="s">
        <v>303</v>
      </c>
      <c r="Q88" s="74">
        <f t="shared" si="30"/>
        <v>586</v>
      </c>
      <c r="R88" s="74" t="s">
        <v>302</v>
      </c>
      <c r="S88" s="73">
        <f t="shared" si="31"/>
        <v>586</v>
      </c>
      <c r="T88" s="73" t="s">
        <v>302</v>
      </c>
      <c r="U88" s="72">
        <f t="shared" si="32"/>
        <v>586</v>
      </c>
      <c r="V88" s="72" t="s">
        <v>302</v>
      </c>
      <c r="W88" s="73">
        <f t="shared" si="33"/>
        <v>586</v>
      </c>
      <c r="X88" s="73" t="s">
        <v>302</v>
      </c>
      <c r="Y88" s="74">
        <f t="shared" si="34"/>
        <v>586</v>
      </c>
      <c r="Z88" s="74" t="s">
        <v>303</v>
      </c>
      <c r="AA88" s="73">
        <f t="shared" si="35"/>
        <v>586</v>
      </c>
      <c r="AB88" s="73" t="s">
        <v>303</v>
      </c>
    </row>
    <row r="89" spans="1:28" ht="12.75">
      <c r="A89" s="72">
        <f t="shared" si="24"/>
        <v>587</v>
      </c>
      <c r="B89" s="72" t="s">
        <v>303</v>
      </c>
      <c r="C89" s="73">
        <f t="shared" si="25"/>
        <v>587</v>
      </c>
      <c r="D89" s="73" t="s">
        <v>303</v>
      </c>
      <c r="E89" s="74">
        <v>387</v>
      </c>
      <c r="F89" s="74" t="s">
        <v>303</v>
      </c>
      <c r="G89" s="73">
        <v>387</v>
      </c>
      <c r="H89" s="73" t="s">
        <v>303</v>
      </c>
      <c r="I89" s="74">
        <f t="shared" si="26"/>
        <v>587</v>
      </c>
      <c r="J89" s="74" t="s">
        <v>303</v>
      </c>
      <c r="K89" s="73">
        <f t="shared" si="27"/>
        <v>587</v>
      </c>
      <c r="L89" s="73" t="s">
        <v>303</v>
      </c>
      <c r="M89" s="74">
        <f t="shared" si="28"/>
        <v>587</v>
      </c>
      <c r="N89" s="74" t="s">
        <v>303</v>
      </c>
      <c r="O89" s="73">
        <f t="shared" si="29"/>
        <v>587</v>
      </c>
      <c r="P89" s="73" t="s">
        <v>303</v>
      </c>
      <c r="Q89" s="74">
        <f t="shared" si="30"/>
        <v>587</v>
      </c>
      <c r="R89" s="74" t="s">
        <v>302</v>
      </c>
      <c r="S89" s="73">
        <f t="shared" si="31"/>
        <v>587</v>
      </c>
      <c r="T89" s="73" t="s">
        <v>302</v>
      </c>
      <c r="U89" s="72">
        <f t="shared" si="32"/>
        <v>587</v>
      </c>
      <c r="V89" s="72" t="s">
        <v>302</v>
      </c>
      <c r="W89" s="73">
        <f t="shared" si="33"/>
        <v>587</v>
      </c>
      <c r="X89" s="73" t="s">
        <v>302</v>
      </c>
      <c r="Y89" s="74">
        <f t="shared" si="34"/>
        <v>587</v>
      </c>
      <c r="Z89" s="74" t="s">
        <v>303</v>
      </c>
      <c r="AA89" s="73">
        <f t="shared" si="35"/>
        <v>587</v>
      </c>
      <c r="AB89" s="73" t="s">
        <v>303</v>
      </c>
    </row>
    <row r="90" spans="1:28" ht="12.75">
      <c r="A90" s="72">
        <f t="shared" si="24"/>
        <v>588</v>
      </c>
      <c r="B90" s="72" t="s">
        <v>303</v>
      </c>
      <c r="C90" s="73">
        <f t="shared" si="25"/>
        <v>588</v>
      </c>
      <c r="D90" s="73" t="s">
        <v>303</v>
      </c>
      <c r="E90" s="74">
        <v>388</v>
      </c>
      <c r="F90" s="74" t="s">
        <v>303</v>
      </c>
      <c r="G90" s="73">
        <v>388</v>
      </c>
      <c r="H90" s="73" t="s">
        <v>303</v>
      </c>
      <c r="I90" s="74">
        <f t="shared" si="26"/>
        <v>588</v>
      </c>
      <c r="J90" s="74" t="s">
        <v>303</v>
      </c>
      <c r="K90" s="73">
        <f t="shared" si="27"/>
        <v>588</v>
      </c>
      <c r="L90" s="73" t="s">
        <v>303</v>
      </c>
      <c r="M90" s="74">
        <f t="shared" si="28"/>
        <v>588</v>
      </c>
      <c r="N90" s="74" t="s">
        <v>303</v>
      </c>
      <c r="O90" s="73">
        <f t="shared" si="29"/>
        <v>588</v>
      </c>
      <c r="P90" s="73" t="s">
        <v>303</v>
      </c>
      <c r="Q90" s="74">
        <f t="shared" si="30"/>
        <v>588</v>
      </c>
      <c r="R90" s="74" t="s">
        <v>302</v>
      </c>
      <c r="S90" s="73">
        <f t="shared" si="31"/>
        <v>588</v>
      </c>
      <c r="T90" s="73" t="s">
        <v>302</v>
      </c>
      <c r="U90" s="72">
        <f t="shared" si="32"/>
        <v>588</v>
      </c>
      <c r="V90" s="72" t="s">
        <v>302</v>
      </c>
      <c r="W90" s="73">
        <f t="shared" si="33"/>
        <v>588</v>
      </c>
      <c r="X90" s="73" t="s">
        <v>302</v>
      </c>
      <c r="Y90" s="74">
        <f t="shared" si="34"/>
        <v>588</v>
      </c>
      <c r="Z90" s="74" t="s">
        <v>303</v>
      </c>
      <c r="AA90" s="73">
        <f t="shared" si="35"/>
        <v>588</v>
      </c>
      <c r="AB90" s="73" t="s">
        <v>303</v>
      </c>
    </row>
    <row r="91" spans="1:28" ht="12.75">
      <c r="A91" s="72">
        <f t="shared" si="24"/>
        <v>589</v>
      </c>
      <c r="B91" s="72" t="s">
        <v>303</v>
      </c>
      <c r="C91" s="73">
        <f t="shared" si="25"/>
        <v>589</v>
      </c>
      <c r="D91" s="73" t="s">
        <v>303</v>
      </c>
      <c r="E91" s="74">
        <v>389</v>
      </c>
      <c r="F91" s="74" t="s">
        <v>303</v>
      </c>
      <c r="G91" s="73">
        <v>389</v>
      </c>
      <c r="H91" s="73" t="s">
        <v>303</v>
      </c>
      <c r="I91" s="74">
        <f t="shared" si="26"/>
        <v>589</v>
      </c>
      <c r="J91" s="74" t="s">
        <v>303</v>
      </c>
      <c r="K91" s="73">
        <f t="shared" si="27"/>
        <v>589</v>
      </c>
      <c r="L91" s="73" t="s">
        <v>303</v>
      </c>
      <c r="M91" s="74">
        <f t="shared" si="28"/>
        <v>589</v>
      </c>
      <c r="N91" s="74" t="s">
        <v>303</v>
      </c>
      <c r="O91" s="73">
        <f t="shared" si="29"/>
        <v>589</v>
      </c>
      <c r="P91" s="73" t="s">
        <v>303</v>
      </c>
      <c r="Q91" s="74">
        <f t="shared" si="30"/>
        <v>589</v>
      </c>
      <c r="R91" s="74" t="s">
        <v>302</v>
      </c>
      <c r="S91" s="73">
        <f t="shared" si="31"/>
        <v>589</v>
      </c>
      <c r="T91" s="73" t="s">
        <v>302</v>
      </c>
      <c r="U91" s="72">
        <f t="shared" si="32"/>
        <v>589</v>
      </c>
      <c r="V91" s="72" t="s">
        <v>302</v>
      </c>
      <c r="W91" s="73">
        <f t="shared" si="33"/>
        <v>589</v>
      </c>
      <c r="X91" s="73" t="s">
        <v>302</v>
      </c>
      <c r="Y91" s="74">
        <f t="shared" si="34"/>
        <v>589</v>
      </c>
      <c r="Z91" s="74" t="s">
        <v>303</v>
      </c>
      <c r="AA91" s="73">
        <f t="shared" si="35"/>
        <v>589</v>
      </c>
      <c r="AB91" s="73" t="s">
        <v>303</v>
      </c>
    </row>
    <row r="92" spans="1:28" ht="12.75">
      <c r="A92" s="72">
        <f t="shared" si="24"/>
        <v>590</v>
      </c>
      <c r="B92" s="72" t="s">
        <v>303</v>
      </c>
      <c r="C92" s="73">
        <f t="shared" si="25"/>
        <v>590</v>
      </c>
      <c r="D92" s="73" t="s">
        <v>303</v>
      </c>
      <c r="E92" s="74">
        <v>390</v>
      </c>
      <c r="F92" s="74" t="s">
        <v>303</v>
      </c>
      <c r="G92" s="73">
        <v>390</v>
      </c>
      <c r="H92" s="73" t="s">
        <v>303</v>
      </c>
      <c r="I92" s="74">
        <f t="shared" si="26"/>
        <v>590</v>
      </c>
      <c r="J92" s="74" t="s">
        <v>303</v>
      </c>
      <c r="K92" s="73">
        <f t="shared" si="27"/>
        <v>590</v>
      </c>
      <c r="L92" s="73" t="s">
        <v>303</v>
      </c>
      <c r="M92" s="74">
        <f t="shared" si="28"/>
        <v>590</v>
      </c>
      <c r="N92" s="74" t="s">
        <v>303</v>
      </c>
      <c r="O92" s="73">
        <f t="shared" si="29"/>
        <v>590</v>
      </c>
      <c r="P92" s="73" t="s">
        <v>303</v>
      </c>
      <c r="Q92" s="74">
        <f t="shared" si="30"/>
        <v>590</v>
      </c>
      <c r="R92" s="74" t="s">
        <v>302</v>
      </c>
      <c r="S92" s="73">
        <f t="shared" si="31"/>
        <v>590</v>
      </c>
      <c r="T92" s="73" t="s">
        <v>302</v>
      </c>
      <c r="U92" s="72">
        <f t="shared" si="32"/>
        <v>590</v>
      </c>
      <c r="V92" s="72" t="s">
        <v>302</v>
      </c>
      <c r="W92" s="73">
        <f t="shared" si="33"/>
        <v>590</v>
      </c>
      <c r="X92" s="73" t="s">
        <v>302</v>
      </c>
      <c r="Y92" s="74">
        <f t="shared" si="34"/>
        <v>590</v>
      </c>
      <c r="Z92" s="74" t="s">
        <v>303</v>
      </c>
      <c r="AA92" s="73">
        <f t="shared" si="35"/>
        <v>590</v>
      </c>
      <c r="AB92" s="73" t="s">
        <v>303</v>
      </c>
    </row>
    <row r="93" spans="1:28" ht="12.75">
      <c r="A93" s="72">
        <f t="shared" si="24"/>
        <v>591</v>
      </c>
      <c r="B93" s="72" t="s">
        <v>303</v>
      </c>
      <c r="C93" s="73">
        <f t="shared" si="25"/>
        <v>591</v>
      </c>
      <c r="D93" s="73" t="s">
        <v>303</v>
      </c>
      <c r="E93" s="74">
        <v>391</v>
      </c>
      <c r="F93" s="74" t="s">
        <v>303</v>
      </c>
      <c r="G93" s="73">
        <v>391</v>
      </c>
      <c r="H93" s="73" t="s">
        <v>303</v>
      </c>
      <c r="I93" s="74">
        <f t="shared" si="26"/>
        <v>591</v>
      </c>
      <c r="J93" s="74" t="s">
        <v>303</v>
      </c>
      <c r="K93" s="73">
        <f t="shared" si="27"/>
        <v>591</v>
      </c>
      <c r="L93" s="73" t="s">
        <v>303</v>
      </c>
      <c r="M93" s="74">
        <f t="shared" si="28"/>
        <v>591</v>
      </c>
      <c r="N93" s="74" t="s">
        <v>303</v>
      </c>
      <c r="O93" s="73">
        <f t="shared" si="29"/>
        <v>591</v>
      </c>
      <c r="P93" s="73" t="s">
        <v>303</v>
      </c>
      <c r="Q93" s="74">
        <f t="shared" si="30"/>
        <v>591</v>
      </c>
      <c r="R93" s="74" t="s">
        <v>302</v>
      </c>
      <c r="S93" s="73">
        <f t="shared" si="31"/>
        <v>591</v>
      </c>
      <c r="T93" s="73" t="s">
        <v>302</v>
      </c>
      <c r="U93" s="72">
        <f t="shared" si="32"/>
        <v>591</v>
      </c>
      <c r="V93" s="72" t="s">
        <v>302</v>
      </c>
      <c r="W93" s="73">
        <f t="shared" si="33"/>
        <v>591</v>
      </c>
      <c r="X93" s="73" t="s">
        <v>302</v>
      </c>
      <c r="Y93" s="74">
        <f t="shared" si="34"/>
        <v>591</v>
      </c>
      <c r="Z93" s="74" t="s">
        <v>303</v>
      </c>
      <c r="AA93" s="73">
        <f t="shared" si="35"/>
        <v>591</v>
      </c>
      <c r="AB93" s="73" t="s">
        <v>303</v>
      </c>
    </row>
    <row r="94" spans="1:28" ht="12.75">
      <c r="A94" s="72">
        <f t="shared" si="24"/>
        <v>592</v>
      </c>
      <c r="B94" s="72" t="s">
        <v>303</v>
      </c>
      <c r="C94" s="73">
        <f t="shared" si="25"/>
        <v>592</v>
      </c>
      <c r="D94" s="73" t="s">
        <v>303</v>
      </c>
      <c r="E94" s="74">
        <v>392</v>
      </c>
      <c r="F94" s="74" t="s">
        <v>303</v>
      </c>
      <c r="G94" s="73">
        <v>392</v>
      </c>
      <c r="H94" s="73" t="s">
        <v>303</v>
      </c>
      <c r="I94" s="74">
        <f t="shared" si="26"/>
        <v>592</v>
      </c>
      <c r="J94" s="74" t="s">
        <v>303</v>
      </c>
      <c r="K94" s="73">
        <f t="shared" si="27"/>
        <v>592</v>
      </c>
      <c r="L94" s="73" t="s">
        <v>303</v>
      </c>
      <c r="M94" s="74">
        <f t="shared" si="28"/>
        <v>592</v>
      </c>
      <c r="N94" s="74" t="s">
        <v>303</v>
      </c>
      <c r="O94" s="73">
        <f t="shared" si="29"/>
        <v>592</v>
      </c>
      <c r="P94" s="73" t="s">
        <v>303</v>
      </c>
      <c r="Q94" s="74">
        <f t="shared" si="30"/>
        <v>592</v>
      </c>
      <c r="R94" s="74" t="s">
        <v>302</v>
      </c>
      <c r="S94" s="73">
        <f t="shared" si="31"/>
        <v>592</v>
      </c>
      <c r="T94" s="73" t="s">
        <v>302</v>
      </c>
      <c r="U94" s="72">
        <f t="shared" si="32"/>
        <v>592</v>
      </c>
      <c r="V94" s="72" t="s">
        <v>302</v>
      </c>
      <c r="W94" s="73">
        <f t="shared" si="33"/>
        <v>592</v>
      </c>
      <c r="X94" s="73" t="s">
        <v>302</v>
      </c>
      <c r="Y94" s="74">
        <f t="shared" si="34"/>
        <v>592</v>
      </c>
      <c r="Z94" s="74" t="s">
        <v>303</v>
      </c>
      <c r="AA94" s="73">
        <f t="shared" si="35"/>
        <v>592</v>
      </c>
      <c r="AB94" s="73" t="s">
        <v>303</v>
      </c>
    </row>
    <row r="95" spans="1:28" ht="12.75">
      <c r="A95" s="72">
        <f t="shared" si="24"/>
        <v>593</v>
      </c>
      <c r="B95" s="72" t="s">
        <v>303</v>
      </c>
      <c r="C95" s="73">
        <f t="shared" si="25"/>
        <v>593</v>
      </c>
      <c r="D95" s="73" t="s">
        <v>303</v>
      </c>
      <c r="E95" s="74">
        <v>393</v>
      </c>
      <c r="F95" s="74" t="s">
        <v>303</v>
      </c>
      <c r="G95" s="73">
        <v>393</v>
      </c>
      <c r="H95" s="73" t="s">
        <v>303</v>
      </c>
      <c r="I95" s="74">
        <f t="shared" si="26"/>
        <v>593</v>
      </c>
      <c r="J95" s="74" t="s">
        <v>303</v>
      </c>
      <c r="K95" s="73">
        <f t="shared" si="27"/>
        <v>593</v>
      </c>
      <c r="L95" s="73" t="s">
        <v>303</v>
      </c>
      <c r="M95" s="74">
        <f t="shared" si="28"/>
        <v>593</v>
      </c>
      <c r="N95" s="74" t="s">
        <v>303</v>
      </c>
      <c r="O95" s="73">
        <f t="shared" si="29"/>
        <v>593</v>
      </c>
      <c r="P95" s="73" t="s">
        <v>303</v>
      </c>
      <c r="Q95" s="74">
        <f t="shared" si="30"/>
        <v>593</v>
      </c>
      <c r="R95" s="74" t="s">
        <v>302</v>
      </c>
      <c r="S95" s="73">
        <f t="shared" si="31"/>
        <v>593</v>
      </c>
      <c r="T95" s="73" t="s">
        <v>302</v>
      </c>
      <c r="U95" s="72">
        <f t="shared" si="32"/>
        <v>593</v>
      </c>
      <c r="V95" s="72" t="s">
        <v>302</v>
      </c>
      <c r="W95" s="73">
        <f t="shared" si="33"/>
        <v>593</v>
      </c>
      <c r="X95" s="73" t="s">
        <v>302</v>
      </c>
      <c r="Y95" s="74">
        <f t="shared" si="34"/>
        <v>593</v>
      </c>
      <c r="Z95" s="74" t="s">
        <v>303</v>
      </c>
      <c r="AA95" s="73">
        <f t="shared" si="35"/>
        <v>593</v>
      </c>
      <c r="AB95" s="73" t="s">
        <v>303</v>
      </c>
    </row>
    <row r="96" spans="1:28" ht="12.75">
      <c r="A96" s="72">
        <f t="shared" si="24"/>
        <v>594</v>
      </c>
      <c r="B96" s="72" t="s">
        <v>303</v>
      </c>
      <c r="C96" s="73">
        <f t="shared" si="25"/>
        <v>594</v>
      </c>
      <c r="D96" s="73" t="s">
        <v>303</v>
      </c>
      <c r="E96" s="74">
        <v>394</v>
      </c>
      <c r="F96" s="74" t="s">
        <v>303</v>
      </c>
      <c r="G96" s="73">
        <v>394</v>
      </c>
      <c r="H96" s="73" t="s">
        <v>303</v>
      </c>
      <c r="I96" s="74">
        <f t="shared" si="26"/>
        <v>594</v>
      </c>
      <c r="J96" s="74" t="s">
        <v>303</v>
      </c>
      <c r="K96" s="73">
        <f t="shared" si="27"/>
        <v>594</v>
      </c>
      <c r="L96" s="73" t="s">
        <v>303</v>
      </c>
      <c r="M96" s="74">
        <f t="shared" si="28"/>
        <v>594</v>
      </c>
      <c r="N96" s="74" t="s">
        <v>303</v>
      </c>
      <c r="O96" s="73">
        <f t="shared" si="29"/>
        <v>594</v>
      </c>
      <c r="P96" s="73" t="s">
        <v>303</v>
      </c>
      <c r="Q96" s="74">
        <f t="shared" si="30"/>
        <v>594</v>
      </c>
      <c r="R96" s="74" t="s">
        <v>302</v>
      </c>
      <c r="S96" s="73">
        <f t="shared" si="31"/>
        <v>594</v>
      </c>
      <c r="T96" s="73" t="s">
        <v>302</v>
      </c>
      <c r="U96" s="72">
        <f t="shared" si="32"/>
        <v>594</v>
      </c>
      <c r="V96" s="72" t="s">
        <v>302</v>
      </c>
      <c r="W96" s="73">
        <f t="shared" si="33"/>
        <v>594</v>
      </c>
      <c r="X96" s="73" t="s">
        <v>302</v>
      </c>
      <c r="Y96" s="74">
        <f t="shared" si="34"/>
        <v>594</v>
      </c>
      <c r="Z96" s="74" t="s">
        <v>303</v>
      </c>
      <c r="AA96" s="73">
        <f t="shared" si="35"/>
        <v>594</v>
      </c>
      <c r="AB96" s="73" t="s">
        <v>303</v>
      </c>
    </row>
    <row r="97" spans="1:28" ht="12.75">
      <c r="A97" s="72">
        <f t="shared" si="24"/>
        <v>595</v>
      </c>
      <c r="B97" s="72" t="s">
        <v>303</v>
      </c>
      <c r="C97" s="73">
        <f t="shared" si="25"/>
        <v>595</v>
      </c>
      <c r="D97" s="73" t="s">
        <v>303</v>
      </c>
      <c r="E97" s="74">
        <v>395</v>
      </c>
      <c r="F97" s="74" t="s">
        <v>303</v>
      </c>
      <c r="G97" s="73">
        <v>395</v>
      </c>
      <c r="H97" s="73" t="s">
        <v>303</v>
      </c>
      <c r="I97" s="74">
        <f t="shared" si="26"/>
        <v>595</v>
      </c>
      <c r="J97" s="74" t="s">
        <v>303</v>
      </c>
      <c r="K97" s="73">
        <f t="shared" si="27"/>
        <v>595</v>
      </c>
      <c r="L97" s="73" t="s">
        <v>303</v>
      </c>
      <c r="M97" s="74">
        <f t="shared" si="28"/>
        <v>595</v>
      </c>
      <c r="N97" s="74" t="s">
        <v>303</v>
      </c>
      <c r="O97" s="73">
        <f t="shared" si="29"/>
        <v>595</v>
      </c>
      <c r="P97" s="73" t="s">
        <v>303</v>
      </c>
      <c r="Q97" s="74">
        <f t="shared" si="30"/>
        <v>595</v>
      </c>
      <c r="R97" s="74" t="s">
        <v>302</v>
      </c>
      <c r="S97" s="73">
        <f t="shared" si="31"/>
        <v>595</v>
      </c>
      <c r="T97" s="73" t="s">
        <v>302</v>
      </c>
      <c r="U97" s="72">
        <f t="shared" si="32"/>
        <v>595</v>
      </c>
      <c r="V97" s="72" t="s">
        <v>302</v>
      </c>
      <c r="W97" s="73">
        <f t="shared" si="33"/>
        <v>595</v>
      </c>
      <c r="X97" s="73" t="s">
        <v>302</v>
      </c>
      <c r="Y97" s="74">
        <f t="shared" si="34"/>
        <v>595</v>
      </c>
      <c r="Z97" s="74" t="s">
        <v>303</v>
      </c>
      <c r="AA97" s="73">
        <f t="shared" si="35"/>
        <v>595</v>
      </c>
      <c r="AB97" s="73" t="s">
        <v>303</v>
      </c>
    </row>
    <row r="98" spans="1:28" ht="12.75">
      <c r="A98" s="72">
        <f t="shared" si="24"/>
        <v>596</v>
      </c>
      <c r="B98" s="72" t="s">
        <v>303</v>
      </c>
      <c r="C98" s="73">
        <f t="shared" si="25"/>
        <v>596</v>
      </c>
      <c r="D98" s="73" t="s">
        <v>303</v>
      </c>
      <c r="E98" s="74">
        <v>396</v>
      </c>
      <c r="F98" s="74" t="s">
        <v>303</v>
      </c>
      <c r="G98" s="73">
        <v>396</v>
      </c>
      <c r="H98" s="73" t="s">
        <v>303</v>
      </c>
      <c r="I98" s="74">
        <f t="shared" si="26"/>
        <v>596</v>
      </c>
      <c r="J98" s="74" t="s">
        <v>303</v>
      </c>
      <c r="K98" s="73">
        <f t="shared" si="27"/>
        <v>596</v>
      </c>
      <c r="L98" s="73" t="s">
        <v>303</v>
      </c>
      <c r="M98" s="74">
        <f t="shared" si="28"/>
        <v>596</v>
      </c>
      <c r="N98" s="74" t="s">
        <v>303</v>
      </c>
      <c r="O98" s="73">
        <f t="shared" si="29"/>
        <v>596</v>
      </c>
      <c r="P98" s="73" t="s">
        <v>303</v>
      </c>
      <c r="Q98" s="74">
        <f t="shared" si="30"/>
        <v>596</v>
      </c>
      <c r="R98" s="74" t="s">
        <v>302</v>
      </c>
      <c r="S98" s="73">
        <f t="shared" si="31"/>
        <v>596</v>
      </c>
      <c r="T98" s="73" t="s">
        <v>302</v>
      </c>
      <c r="U98" s="72">
        <f t="shared" si="32"/>
        <v>596</v>
      </c>
      <c r="V98" s="72" t="s">
        <v>302</v>
      </c>
      <c r="W98" s="73">
        <f t="shared" si="33"/>
        <v>596</v>
      </c>
      <c r="X98" s="73" t="s">
        <v>302</v>
      </c>
      <c r="Y98" s="74">
        <f t="shared" si="34"/>
        <v>596</v>
      </c>
      <c r="Z98" s="74" t="s">
        <v>303</v>
      </c>
      <c r="AA98" s="73">
        <f t="shared" si="35"/>
        <v>596</v>
      </c>
      <c r="AB98" s="73" t="s">
        <v>303</v>
      </c>
    </row>
    <row r="99" spans="1:28" ht="12.75">
      <c r="A99" s="72">
        <f t="shared" si="24"/>
        <v>597</v>
      </c>
      <c r="B99" s="72" t="s">
        <v>303</v>
      </c>
      <c r="C99" s="73">
        <f t="shared" si="25"/>
        <v>597</v>
      </c>
      <c r="D99" s="73" t="s">
        <v>303</v>
      </c>
      <c r="E99" s="74">
        <v>397</v>
      </c>
      <c r="F99" s="74" t="s">
        <v>303</v>
      </c>
      <c r="G99" s="73">
        <v>397</v>
      </c>
      <c r="H99" s="73" t="s">
        <v>303</v>
      </c>
      <c r="I99" s="74">
        <f t="shared" si="26"/>
        <v>597</v>
      </c>
      <c r="J99" s="74" t="s">
        <v>303</v>
      </c>
      <c r="K99" s="73">
        <f t="shared" si="27"/>
        <v>597</v>
      </c>
      <c r="L99" s="73" t="s">
        <v>303</v>
      </c>
      <c r="M99" s="74">
        <f t="shared" si="28"/>
        <v>597</v>
      </c>
      <c r="N99" s="74" t="s">
        <v>303</v>
      </c>
      <c r="O99" s="73">
        <f t="shared" si="29"/>
        <v>597</v>
      </c>
      <c r="P99" s="73" t="s">
        <v>303</v>
      </c>
      <c r="Q99" s="74">
        <f t="shared" si="30"/>
        <v>597</v>
      </c>
      <c r="R99" s="74" t="s">
        <v>302</v>
      </c>
      <c r="S99" s="73">
        <f t="shared" si="31"/>
        <v>597</v>
      </c>
      <c r="T99" s="73" t="s">
        <v>302</v>
      </c>
      <c r="U99" s="72">
        <f t="shared" si="32"/>
        <v>597</v>
      </c>
      <c r="V99" s="72" t="s">
        <v>302</v>
      </c>
      <c r="W99" s="73">
        <f t="shared" si="33"/>
        <v>597</v>
      </c>
      <c r="X99" s="73" t="s">
        <v>302</v>
      </c>
      <c r="Y99" s="74">
        <f t="shared" si="34"/>
        <v>597</v>
      </c>
      <c r="Z99" s="74" t="s">
        <v>303</v>
      </c>
      <c r="AA99" s="73">
        <f t="shared" si="35"/>
        <v>597</v>
      </c>
      <c r="AB99" s="73" t="s">
        <v>303</v>
      </c>
    </row>
    <row r="100" spans="1:28" ht="12.75">
      <c r="A100" s="72">
        <f t="shared" si="24"/>
        <v>598</v>
      </c>
      <c r="B100" s="72" t="s">
        <v>303</v>
      </c>
      <c r="C100" s="73">
        <f t="shared" si="25"/>
        <v>598</v>
      </c>
      <c r="D100" s="73" t="s">
        <v>303</v>
      </c>
      <c r="E100" s="74">
        <v>398</v>
      </c>
      <c r="F100" s="74" t="s">
        <v>303</v>
      </c>
      <c r="G100" s="73">
        <v>398</v>
      </c>
      <c r="H100" s="73" t="s">
        <v>303</v>
      </c>
      <c r="I100" s="74">
        <f t="shared" si="26"/>
        <v>598</v>
      </c>
      <c r="J100" s="74" t="s">
        <v>303</v>
      </c>
      <c r="K100" s="73">
        <f t="shared" si="27"/>
        <v>598</v>
      </c>
      <c r="L100" s="73" t="s">
        <v>303</v>
      </c>
      <c r="M100" s="74">
        <f t="shared" si="28"/>
        <v>598</v>
      </c>
      <c r="N100" s="74" t="s">
        <v>303</v>
      </c>
      <c r="O100" s="73">
        <f t="shared" si="29"/>
        <v>598</v>
      </c>
      <c r="P100" s="73" t="s">
        <v>303</v>
      </c>
      <c r="Q100" s="74">
        <f t="shared" si="30"/>
        <v>598</v>
      </c>
      <c r="R100" s="74" t="s">
        <v>302</v>
      </c>
      <c r="S100" s="73">
        <f t="shared" si="31"/>
        <v>598</v>
      </c>
      <c r="T100" s="73" t="s">
        <v>302</v>
      </c>
      <c r="U100" s="72">
        <f t="shared" si="32"/>
        <v>598</v>
      </c>
      <c r="V100" s="72" t="s">
        <v>302</v>
      </c>
      <c r="W100" s="73">
        <f t="shared" si="33"/>
        <v>598</v>
      </c>
      <c r="X100" s="73" t="s">
        <v>302</v>
      </c>
      <c r="Y100" s="74">
        <f t="shared" si="34"/>
        <v>598</v>
      </c>
      <c r="Z100" s="74" t="s">
        <v>303</v>
      </c>
      <c r="AA100" s="73">
        <f t="shared" si="35"/>
        <v>598</v>
      </c>
      <c r="AB100" s="73" t="s">
        <v>303</v>
      </c>
    </row>
    <row r="101" spans="1:28" ht="12.75">
      <c r="A101" s="72">
        <f t="shared" si="24"/>
        <v>599</v>
      </c>
      <c r="B101" s="72" t="s">
        <v>303</v>
      </c>
      <c r="C101" s="73">
        <f t="shared" si="25"/>
        <v>599</v>
      </c>
      <c r="D101" s="73" t="s">
        <v>303</v>
      </c>
      <c r="E101" s="74">
        <v>399</v>
      </c>
      <c r="F101" s="74" t="s">
        <v>303</v>
      </c>
      <c r="G101" s="73">
        <v>399</v>
      </c>
      <c r="H101" s="73" t="s">
        <v>303</v>
      </c>
      <c r="I101" s="74">
        <f t="shared" si="26"/>
        <v>599</v>
      </c>
      <c r="J101" s="74" t="s">
        <v>303</v>
      </c>
      <c r="K101" s="73">
        <f t="shared" si="27"/>
        <v>599</v>
      </c>
      <c r="L101" s="73" t="s">
        <v>303</v>
      </c>
      <c r="M101" s="74">
        <f t="shared" si="28"/>
        <v>599</v>
      </c>
      <c r="N101" s="74" t="s">
        <v>303</v>
      </c>
      <c r="O101" s="73">
        <f t="shared" si="29"/>
        <v>599</v>
      </c>
      <c r="P101" s="73" t="s">
        <v>303</v>
      </c>
      <c r="Q101" s="74">
        <f t="shared" si="30"/>
        <v>599</v>
      </c>
      <c r="R101" s="74" t="s">
        <v>302</v>
      </c>
      <c r="S101" s="73">
        <f t="shared" si="31"/>
        <v>599</v>
      </c>
      <c r="T101" s="73" t="s">
        <v>302</v>
      </c>
      <c r="U101" s="72">
        <f t="shared" si="32"/>
        <v>599</v>
      </c>
      <c r="V101" s="72" t="s">
        <v>302</v>
      </c>
      <c r="W101" s="73">
        <f t="shared" si="33"/>
        <v>599</v>
      </c>
      <c r="X101" s="73" t="s">
        <v>302</v>
      </c>
      <c r="Y101" s="74">
        <f t="shared" si="34"/>
        <v>599</v>
      </c>
      <c r="Z101" s="74" t="s">
        <v>303</v>
      </c>
      <c r="AA101" s="73">
        <f t="shared" si="35"/>
        <v>599</v>
      </c>
      <c r="AB101" s="73" t="s">
        <v>303</v>
      </c>
    </row>
    <row r="102" spans="1:28" ht="12.75">
      <c r="A102" s="72">
        <f t="shared" si="24"/>
        <v>600</v>
      </c>
      <c r="B102" s="72" t="s">
        <v>303</v>
      </c>
      <c r="C102" s="73">
        <f t="shared" si="25"/>
        <v>600</v>
      </c>
      <c r="D102" s="73" t="s">
        <v>303</v>
      </c>
      <c r="E102" s="74">
        <v>400</v>
      </c>
      <c r="F102" s="74" t="s">
        <v>303</v>
      </c>
      <c r="G102" s="73">
        <v>400</v>
      </c>
      <c r="H102" s="73" t="s">
        <v>303</v>
      </c>
      <c r="I102" s="74">
        <f t="shared" si="26"/>
        <v>600</v>
      </c>
      <c r="J102" s="74" t="s">
        <v>303</v>
      </c>
      <c r="K102" s="73">
        <f t="shared" si="27"/>
        <v>600</v>
      </c>
      <c r="L102" s="73" t="s">
        <v>303</v>
      </c>
      <c r="M102" s="74">
        <f t="shared" si="28"/>
        <v>600</v>
      </c>
      <c r="N102" s="74" t="s">
        <v>303</v>
      </c>
      <c r="O102" s="73">
        <f t="shared" si="29"/>
        <v>600</v>
      </c>
      <c r="P102" s="73" t="s">
        <v>303</v>
      </c>
      <c r="Q102" s="74">
        <f t="shared" si="30"/>
        <v>600</v>
      </c>
      <c r="R102" s="74" t="s">
        <v>302</v>
      </c>
      <c r="S102" s="73">
        <f t="shared" si="31"/>
        <v>600</v>
      </c>
      <c r="T102" s="73" t="s">
        <v>302</v>
      </c>
      <c r="U102" s="72">
        <f t="shared" si="32"/>
        <v>600</v>
      </c>
      <c r="V102" s="72" t="s">
        <v>302</v>
      </c>
      <c r="W102" s="73">
        <f t="shared" si="33"/>
        <v>600</v>
      </c>
      <c r="X102" s="73" t="s">
        <v>302</v>
      </c>
      <c r="Y102" s="74">
        <f t="shared" si="34"/>
        <v>600</v>
      </c>
      <c r="Z102" s="74" t="s">
        <v>303</v>
      </c>
      <c r="AA102" s="73">
        <f t="shared" si="35"/>
        <v>600</v>
      </c>
      <c r="AB102" s="73" t="s">
        <v>303</v>
      </c>
    </row>
    <row r="103" spans="1:2" ht="12.75">
      <c r="A103" s="75"/>
      <c r="B103" s="75"/>
    </row>
  </sheetData>
  <sheetProtection/>
  <mergeCells count="14">
    <mergeCell ref="Y1:Z1"/>
    <mergeCell ref="AA1:AB1"/>
    <mergeCell ref="M1:N1"/>
    <mergeCell ref="O1:P1"/>
    <mergeCell ref="Q1:R1"/>
    <mergeCell ref="S1:T1"/>
    <mergeCell ref="U1:V1"/>
    <mergeCell ref="W1:X1"/>
    <mergeCell ref="A1:B1"/>
    <mergeCell ref="C1:D1"/>
    <mergeCell ref="E1:F1"/>
    <mergeCell ref="G1:H1"/>
    <mergeCell ref="I1:J1"/>
    <mergeCell ref="K1:L1"/>
  </mergeCells>
  <printOptions/>
  <pageMargins left="0.15763888888888888" right="0.15763888888888888" top="0.2298611111111111" bottom="0.2361111111111111" header="0.5118055555555555" footer="0.511805555555555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28"/>
  <sheetViews>
    <sheetView showGridLines="0" tabSelected="1" zoomScaleSheetLayoutView="100" zoomScalePageLayoutView="0" workbookViewId="0" topLeftCell="A1">
      <selection activeCell="I35" sqref="I35"/>
    </sheetView>
  </sheetViews>
  <sheetFormatPr defaultColWidth="9.140625" defaultRowHeight="12.75"/>
  <cols>
    <col min="1" max="1" width="3.7109375" style="1" bestFit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8.421875" style="3" customWidth="1"/>
    <col min="13" max="13" width="11.00390625" style="3" customWidth="1"/>
    <col min="14" max="14" width="1.8515625" style="21" customWidth="1"/>
    <col min="15" max="15" width="11.421875" style="21" bestFit="1" customWidth="1"/>
    <col min="16" max="16" width="12.421875" style="21" customWidth="1"/>
    <col min="17" max="17" width="13.7109375" style="21" customWidth="1"/>
    <col min="18" max="32" width="10.7109375" style="21" customWidth="1"/>
    <col min="33" max="33" width="11.57421875" style="21" bestFit="1" customWidth="1"/>
    <col min="34" max="34" width="9.7109375" style="21" customWidth="1"/>
    <col min="48" max="16384" width="9.140625" style="3" customWidth="1"/>
  </cols>
  <sheetData>
    <row r="1" ht="12.75"/>
    <row r="2" spans="1:2" ht="12.75">
      <c r="A2" s="3"/>
      <c r="B2" s="3"/>
    </row>
    <row r="3" ht="12.75"/>
    <row r="4" ht="12.75"/>
    <row r="5" spans="1:34" ht="12.75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ht="12.75"/>
    <row r="7" ht="12.75"/>
    <row r="8" ht="12.75"/>
    <row r="9" spans="1:34" s="6" customFormat="1" ht="24.75" customHeight="1">
      <c r="A9" s="180" t="s">
        <v>200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5"/>
      <c r="O9" s="177">
        <v>2012</v>
      </c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81"/>
    </row>
    <row r="10" spans="1:34" s="6" customFormat="1" ht="12.75" customHeight="1">
      <c r="A10" s="176" t="s">
        <v>2</v>
      </c>
      <c r="B10" s="176" t="s">
        <v>3</v>
      </c>
      <c r="C10" s="176" t="s">
        <v>4</v>
      </c>
      <c r="D10" s="176" t="s">
        <v>5</v>
      </c>
      <c r="E10" s="169" t="s">
        <v>549</v>
      </c>
      <c r="F10" s="170"/>
      <c r="G10" s="176" t="s">
        <v>6</v>
      </c>
      <c r="H10" s="176"/>
      <c r="I10" s="176"/>
      <c r="J10" s="176"/>
      <c r="K10" s="176"/>
      <c r="L10" s="51" t="s">
        <v>7</v>
      </c>
      <c r="M10" s="9" t="s">
        <v>8</v>
      </c>
      <c r="N10" s="10"/>
      <c r="O10" s="109">
        <v>41251</v>
      </c>
      <c r="P10" s="109">
        <v>41245</v>
      </c>
      <c r="Q10" s="109">
        <v>41224</v>
      </c>
      <c r="R10" s="109">
        <v>41216</v>
      </c>
      <c r="S10" s="109">
        <v>41210</v>
      </c>
      <c r="T10" s="109">
        <v>41209</v>
      </c>
      <c r="U10" s="109">
        <v>41196</v>
      </c>
      <c r="V10" s="109">
        <v>41182</v>
      </c>
      <c r="W10" s="109">
        <v>41168</v>
      </c>
      <c r="X10" s="109">
        <v>41139</v>
      </c>
      <c r="Y10" s="109">
        <v>41029</v>
      </c>
      <c r="Z10" s="109">
        <v>40965</v>
      </c>
      <c r="AA10" s="109">
        <v>40957</v>
      </c>
      <c r="AB10" s="109">
        <v>40957</v>
      </c>
      <c r="AC10" s="123">
        <v>40957</v>
      </c>
      <c r="AD10" s="109">
        <v>40951</v>
      </c>
      <c r="AE10" s="109">
        <v>40943</v>
      </c>
      <c r="AF10" s="109">
        <v>40930</v>
      </c>
      <c r="AG10" s="109">
        <v>40923</v>
      </c>
      <c r="AH10" s="123">
        <v>40916</v>
      </c>
    </row>
    <row r="11" spans="1:34" s="6" customFormat="1" ht="12.75">
      <c r="A11" s="176"/>
      <c r="B11" s="176"/>
      <c r="C11" s="176"/>
      <c r="D11" s="176"/>
      <c r="E11" s="171"/>
      <c r="F11" s="172"/>
      <c r="G11" s="176">
        <v>1</v>
      </c>
      <c r="H11" s="176">
        <v>2</v>
      </c>
      <c r="I11" s="176">
        <v>3</v>
      </c>
      <c r="J11" s="176">
        <v>4</v>
      </c>
      <c r="K11" s="176">
        <v>5</v>
      </c>
      <c r="L11" s="8" t="s">
        <v>9</v>
      </c>
      <c r="M11" s="11" t="s">
        <v>10</v>
      </c>
      <c r="N11" s="10"/>
      <c r="O11" s="110" t="s">
        <v>335</v>
      </c>
      <c r="P11" s="110" t="s">
        <v>304</v>
      </c>
      <c r="Q11" s="110" t="s">
        <v>304</v>
      </c>
      <c r="R11" s="110" t="s">
        <v>213</v>
      </c>
      <c r="S11" s="110" t="s">
        <v>213</v>
      </c>
      <c r="T11" s="110" t="s">
        <v>11</v>
      </c>
      <c r="U11" s="110" t="s">
        <v>304</v>
      </c>
      <c r="V11" s="110" t="s">
        <v>522</v>
      </c>
      <c r="W11" s="110" t="s">
        <v>496</v>
      </c>
      <c r="X11" s="110" t="s">
        <v>496</v>
      </c>
      <c r="Y11" s="110" t="s">
        <v>378</v>
      </c>
      <c r="Z11" s="110" t="s">
        <v>12</v>
      </c>
      <c r="AA11" s="110" t="s">
        <v>335</v>
      </c>
      <c r="AB11" s="110" t="s">
        <v>392</v>
      </c>
      <c r="AC11" s="124" t="s">
        <v>11</v>
      </c>
      <c r="AD11" s="110" t="s">
        <v>421</v>
      </c>
      <c r="AE11" s="110" t="s">
        <v>420</v>
      </c>
      <c r="AF11" s="110" t="s">
        <v>417</v>
      </c>
      <c r="AG11" s="110" t="s">
        <v>339</v>
      </c>
      <c r="AH11" s="124" t="s">
        <v>11</v>
      </c>
    </row>
    <row r="12" spans="1:34" s="6" customFormat="1" ht="12.75">
      <c r="A12" s="176"/>
      <c r="B12" s="176"/>
      <c r="C12" s="176"/>
      <c r="D12" s="176"/>
      <c r="E12" s="173"/>
      <c r="F12" s="174"/>
      <c r="G12" s="176"/>
      <c r="H12" s="176"/>
      <c r="I12" s="176"/>
      <c r="J12" s="176"/>
      <c r="K12" s="176"/>
      <c r="L12" s="15" t="s">
        <v>10</v>
      </c>
      <c r="M12" s="16" t="s">
        <v>13</v>
      </c>
      <c r="N12" s="17"/>
      <c r="O12" s="111" t="s">
        <v>217</v>
      </c>
      <c r="P12" s="111" t="s">
        <v>551</v>
      </c>
      <c r="Q12" s="111" t="s">
        <v>542</v>
      </c>
      <c r="R12" s="111" t="s">
        <v>19</v>
      </c>
      <c r="S12" s="111" t="s">
        <v>16</v>
      </c>
      <c r="T12" s="111" t="s">
        <v>17</v>
      </c>
      <c r="U12" s="111" t="s">
        <v>528</v>
      </c>
      <c r="V12" s="111" t="s">
        <v>512</v>
      </c>
      <c r="W12" s="111" t="s">
        <v>503</v>
      </c>
      <c r="X12" s="111" t="s">
        <v>505</v>
      </c>
      <c r="Y12" s="111" t="s">
        <v>377</v>
      </c>
      <c r="Z12" s="111" t="s">
        <v>423</v>
      </c>
      <c r="AA12" s="111" t="s">
        <v>444</v>
      </c>
      <c r="AB12" s="111" t="s">
        <v>18</v>
      </c>
      <c r="AC12" s="125" t="s">
        <v>453</v>
      </c>
      <c r="AD12" s="111" t="s">
        <v>71</v>
      </c>
      <c r="AE12" s="111" t="s">
        <v>39</v>
      </c>
      <c r="AF12" s="111" t="s">
        <v>418</v>
      </c>
      <c r="AG12" s="111" t="s">
        <v>416</v>
      </c>
      <c r="AH12" s="125" t="s">
        <v>338</v>
      </c>
    </row>
    <row r="13" spans="15:34" ht="12.7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12.75">
      <c r="A14" s="22">
        <f aca="true" t="shared" si="0" ref="A14:A28">A13+1</f>
        <v>1</v>
      </c>
      <c r="B14" s="31" t="s">
        <v>202</v>
      </c>
      <c r="C14" s="31">
        <v>11037</v>
      </c>
      <c r="D14" s="31" t="s">
        <v>71</v>
      </c>
      <c r="E14" s="24">
        <f>MAX(O14:X14)</f>
        <v>566</v>
      </c>
      <c r="F14" s="24" t="str">
        <f>VLOOKUP(E14,Tab!$C$2:$D$255,2,TRUE)</f>
        <v>B</v>
      </c>
      <c r="G14" s="25">
        <f>LARGE(O14:AH14,1)</f>
        <v>566</v>
      </c>
      <c r="H14" s="25">
        <f>LARGE(O14:AH14,2)</f>
        <v>560</v>
      </c>
      <c r="I14" s="25">
        <f>LARGE(O14:AH14,3)</f>
        <v>559</v>
      </c>
      <c r="J14" s="25">
        <f>LARGE(O14:AH14,4)</f>
        <v>559</v>
      </c>
      <c r="K14" s="25">
        <f>LARGE(O14:AH14,5)</f>
        <v>559</v>
      </c>
      <c r="L14" s="26">
        <f>SUM(G14:K14)</f>
        <v>2803</v>
      </c>
      <c r="M14" s="27">
        <f>L14/5</f>
        <v>560.6</v>
      </c>
      <c r="N14" s="28"/>
      <c r="O14" s="63">
        <v>558</v>
      </c>
      <c r="P14" s="63">
        <v>566</v>
      </c>
      <c r="Q14" s="63">
        <v>558</v>
      </c>
      <c r="R14" s="63">
        <v>534</v>
      </c>
      <c r="S14" s="63">
        <v>549</v>
      </c>
      <c r="T14" s="63">
        <v>0</v>
      </c>
      <c r="U14" s="63">
        <v>554</v>
      </c>
      <c r="V14" s="63">
        <v>559</v>
      </c>
      <c r="W14" s="63">
        <v>559</v>
      </c>
      <c r="X14" s="63">
        <v>0</v>
      </c>
      <c r="Y14" s="63">
        <v>0</v>
      </c>
      <c r="Z14" s="63">
        <v>535</v>
      </c>
      <c r="AA14" s="63">
        <v>548</v>
      </c>
      <c r="AB14" s="63">
        <v>0</v>
      </c>
      <c r="AC14" s="63">
        <v>0</v>
      </c>
      <c r="AD14" s="63">
        <v>536</v>
      </c>
      <c r="AE14" s="63">
        <v>550</v>
      </c>
      <c r="AF14" s="63">
        <v>538</v>
      </c>
      <c r="AG14" s="63">
        <v>560</v>
      </c>
      <c r="AH14" s="159">
        <v>559</v>
      </c>
    </row>
    <row r="15" spans="1:34" ht="12.75">
      <c r="A15" s="22">
        <f t="shared" si="0"/>
        <v>2</v>
      </c>
      <c r="B15" s="35" t="s">
        <v>201</v>
      </c>
      <c r="C15" s="35">
        <v>10436</v>
      </c>
      <c r="D15" s="35" t="s">
        <v>71</v>
      </c>
      <c r="E15" s="24">
        <f>MAX(O15:X15)</f>
        <v>565</v>
      </c>
      <c r="F15" s="24" t="str">
        <f>VLOOKUP(E15,Tab!$C$2:$D$255,2,TRUE)</f>
        <v>B</v>
      </c>
      <c r="G15" s="25">
        <f>LARGE(O15:AH15,1)</f>
        <v>565</v>
      </c>
      <c r="H15" s="25">
        <f>LARGE(O15:AH15,2)</f>
        <v>564</v>
      </c>
      <c r="I15" s="25">
        <f>LARGE(O15:AH15,3)</f>
        <v>559</v>
      </c>
      <c r="J15" s="25">
        <f>LARGE(O15:AH15,4)</f>
        <v>558</v>
      </c>
      <c r="K15" s="25">
        <f>LARGE(O15:AH15,5)</f>
        <v>556</v>
      </c>
      <c r="L15" s="26">
        <f>SUM(G15:K15)</f>
        <v>2802</v>
      </c>
      <c r="M15" s="27">
        <f>L15/5</f>
        <v>560.4</v>
      </c>
      <c r="N15" s="28"/>
      <c r="O15" s="63">
        <v>565</v>
      </c>
      <c r="P15" s="63">
        <v>549</v>
      </c>
      <c r="Q15" s="63">
        <v>0</v>
      </c>
      <c r="R15" s="63">
        <v>0</v>
      </c>
      <c r="S15" s="63">
        <v>558</v>
      </c>
      <c r="T15" s="63">
        <v>0</v>
      </c>
      <c r="U15" s="63">
        <v>553</v>
      </c>
      <c r="V15" s="63">
        <v>559</v>
      </c>
      <c r="W15" s="63">
        <v>554</v>
      </c>
      <c r="X15" s="63">
        <v>0</v>
      </c>
      <c r="Y15" s="63">
        <v>0</v>
      </c>
      <c r="Z15" s="63">
        <v>0</v>
      </c>
      <c r="AA15" s="63">
        <v>551</v>
      </c>
      <c r="AB15" s="63">
        <v>0</v>
      </c>
      <c r="AC15" s="63">
        <v>0</v>
      </c>
      <c r="AD15" s="63">
        <v>556</v>
      </c>
      <c r="AE15" s="63">
        <v>564</v>
      </c>
      <c r="AF15" s="63">
        <v>552</v>
      </c>
      <c r="AG15" s="63">
        <v>551</v>
      </c>
      <c r="AH15" s="160">
        <v>539</v>
      </c>
    </row>
    <row r="16" spans="1:34" ht="12.75">
      <c r="A16" s="22">
        <f t="shared" si="0"/>
        <v>3</v>
      </c>
      <c r="B16" s="46" t="s">
        <v>205</v>
      </c>
      <c r="C16" s="31">
        <v>11359</v>
      </c>
      <c r="D16" s="31" t="s">
        <v>20</v>
      </c>
      <c r="E16" s="24">
        <f>MAX(O16:X16)</f>
        <v>544</v>
      </c>
      <c r="F16" s="24" t="str">
        <f>VLOOKUP(E16,Tab!$C$2:$D$255,2,TRUE)</f>
        <v>Não</v>
      </c>
      <c r="G16" s="25">
        <f>LARGE(O16:AH16,1)</f>
        <v>544</v>
      </c>
      <c r="H16" s="25">
        <f>LARGE(O16:AH16,2)</f>
        <v>544</v>
      </c>
      <c r="I16" s="25">
        <f>LARGE(O16:AH16,3)</f>
        <v>538</v>
      </c>
      <c r="J16" s="25">
        <f>LARGE(O16:AH16,4)</f>
        <v>536</v>
      </c>
      <c r="K16" s="25">
        <f>LARGE(O16:AH16,5)</f>
        <v>535</v>
      </c>
      <c r="L16" s="26">
        <f>SUM(G16:K16)</f>
        <v>2697</v>
      </c>
      <c r="M16" s="27">
        <f>L16/5</f>
        <v>539.4</v>
      </c>
      <c r="N16" s="28"/>
      <c r="O16" s="63">
        <v>530</v>
      </c>
      <c r="P16" s="63">
        <v>530</v>
      </c>
      <c r="Q16" s="63">
        <v>532</v>
      </c>
      <c r="R16" s="63">
        <v>519</v>
      </c>
      <c r="S16" s="63">
        <v>544</v>
      </c>
      <c r="T16" s="63">
        <v>538</v>
      </c>
      <c r="U16" s="63">
        <v>522</v>
      </c>
      <c r="V16" s="63">
        <v>536</v>
      </c>
      <c r="W16" s="63">
        <v>544</v>
      </c>
      <c r="X16" s="63">
        <v>0</v>
      </c>
      <c r="Y16" s="63">
        <v>0</v>
      </c>
      <c r="Z16" s="63">
        <v>532</v>
      </c>
      <c r="AA16" s="63">
        <v>0</v>
      </c>
      <c r="AB16" s="63">
        <v>0</v>
      </c>
      <c r="AC16" s="63">
        <v>0</v>
      </c>
      <c r="AD16" s="63">
        <v>526</v>
      </c>
      <c r="AE16" s="63">
        <v>535</v>
      </c>
      <c r="AF16" s="63">
        <v>516</v>
      </c>
      <c r="AG16" s="63">
        <v>514</v>
      </c>
      <c r="AH16" s="160">
        <v>0</v>
      </c>
    </row>
    <row r="17" spans="1:34" ht="12.75">
      <c r="A17" s="22">
        <f t="shared" si="0"/>
        <v>4</v>
      </c>
      <c r="B17" s="50" t="s">
        <v>504</v>
      </c>
      <c r="C17" s="35">
        <v>12150</v>
      </c>
      <c r="D17" s="35" t="s">
        <v>71</v>
      </c>
      <c r="E17" s="24">
        <f>MAX(O17:X17)</f>
        <v>531</v>
      </c>
      <c r="F17" s="24" t="str">
        <f>VLOOKUP(E17,Tab!$C$2:$D$255,2,TRUE)</f>
        <v>Não</v>
      </c>
      <c r="G17" s="25">
        <f>LARGE(O17:AH17,1)</f>
        <v>531</v>
      </c>
      <c r="H17" s="25">
        <f>LARGE(O17:AH17,2)</f>
        <v>530</v>
      </c>
      <c r="I17" s="25">
        <f>LARGE(O17:AH17,3)</f>
        <v>524</v>
      </c>
      <c r="J17" s="25">
        <f>LARGE(O17:AH17,4)</f>
        <v>523</v>
      </c>
      <c r="K17" s="25">
        <f>LARGE(O17:AH17,5)</f>
        <v>523</v>
      </c>
      <c r="L17" s="26">
        <f>SUM(G17:K17)</f>
        <v>2631</v>
      </c>
      <c r="M17" s="27">
        <f>L17/5</f>
        <v>526.2</v>
      </c>
      <c r="N17" s="28"/>
      <c r="O17" s="63">
        <v>530</v>
      </c>
      <c r="P17" s="63">
        <v>522</v>
      </c>
      <c r="Q17" s="63">
        <v>523</v>
      </c>
      <c r="R17" s="63">
        <v>516</v>
      </c>
      <c r="S17" s="63">
        <v>524</v>
      </c>
      <c r="T17" s="63">
        <v>0</v>
      </c>
      <c r="U17" s="63">
        <v>517</v>
      </c>
      <c r="V17" s="63">
        <v>523</v>
      </c>
      <c r="W17" s="63">
        <v>531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160">
        <v>0</v>
      </c>
    </row>
    <row r="18" spans="1:34" ht="12.75">
      <c r="A18" s="22">
        <f t="shared" si="0"/>
        <v>5</v>
      </c>
      <c r="B18" s="77" t="s">
        <v>403</v>
      </c>
      <c r="C18" s="35">
        <v>11800</v>
      </c>
      <c r="D18" s="78" t="s">
        <v>17</v>
      </c>
      <c r="E18" s="24">
        <f>MAX(O18:X18)</f>
        <v>489</v>
      </c>
      <c r="F18" s="24" t="e">
        <f>VLOOKUP(E18,Tab!$C$2:$D$255,2,TRUE)</f>
        <v>#N/A</v>
      </c>
      <c r="G18" s="25">
        <f>LARGE(O18:AH18,1)</f>
        <v>489</v>
      </c>
      <c r="H18" s="25">
        <f>LARGE(O18:AH18,2)</f>
        <v>483</v>
      </c>
      <c r="I18" s="25">
        <f>LARGE(O18:AH18,3)</f>
        <v>467</v>
      </c>
      <c r="J18" s="25">
        <f>LARGE(O18:AH18,4)</f>
        <v>462</v>
      </c>
      <c r="K18" s="25">
        <f>LARGE(O18:AH18,5)</f>
        <v>455</v>
      </c>
      <c r="L18" s="26">
        <f>SUM(G18:K18)</f>
        <v>2356</v>
      </c>
      <c r="M18" s="27">
        <f>L18/5</f>
        <v>471.2</v>
      </c>
      <c r="N18" s="28"/>
      <c r="O18" s="63">
        <v>454</v>
      </c>
      <c r="P18" s="63">
        <v>462</v>
      </c>
      <c r="Q18" s="63">
        <v>454</v>
      </c>
      <c r="R18" s="63">
        <v>489</v>
      </c>
      <c r="S18" s="63">
        <v>0</v>
      </c>
      <c r="T18" s="63">
        <v>0</v>
      </c>
      <c r="U18" s="63">
        <v>434</v>
      </c>
      <c r="V18" s="63">
        <v>455</v>
      </c>
      <c r="W18" s="63">
        <v>417</v>
      </c>
      <c r="X18" s="63">
        <v>0</v>
      </c>
      <c r="Y18" s="63">
        <v>403</v>
      </c>
      <c r="Z18" s="63">
        <v>415</v>
      </c>
      <c r="AA18" s="63">
        <v>0</v>
      </c>
      <c r="AB18" s="63">
        <v>0</v>
      </c>
      <c r="AC18" s="63">
        <v>0</v>
      </c>
      <c r="AD18" s="63">
        <v>408</v>
      </c>
      <c r="AE18" s="63">
        <v>483</v>
      </c>
      <c r="AF18" s="63">
        <v>467</v>
      </c>
      <c r="AG18" s="63">
        <v>432</v>
      </c>
      <c r="AH18" s="160">
        <v>430</v>
      </c>
    </row>
    <row r="19" spans="1:34" ht="12.75">
      <c r="A19" s="22">
        <f t="shared" si="0"/>
        <v>6</v>
      </c>
      <c r="B19" s="77" t="s">
        <v>306</v>
      </c>
      <c r="C19" s="35">
        <v>11456</v>
      </c>
      <c r="D19" s="78" t="s">
        <v>17</v>
      </c>
      <c r="E19" s="24">
        <f>MAX(O19:X19)</f>
        <v>500</v>
      </c>
      <c r="F19" s="24" t="str">
        <f>VLOOKUP(E19,Tab!$C$2:$D$255,2,TRUE)</f>
        <v>Não</v>
      </c>
      <c r="G19" s="25">
        <f>LARGE(O19:AH19,1)</f>
        <v>500</v>
      </c>
      <c r="H19" s="25">
        <f>LARGE(O19:AH19,2)</f>
        <v>500</v>
      </c>
      <c r="I19" s="25">
        <f>LARGE(O19:AH19,3)</f>
        <v>496</v>
      </c>
      <c r="J19" s="25">
        <f>LARGE(O19:AH19,4)</f>
        <v>490</v>
      </c>
      <c r="K19" s="25">
        <f>LARGE(O19:AH19,5)</f>
        <v>0</v>
      </c>
      <c r="L19" s="26">
        <f>SUM(G19:K19)</f>
        <v>1986</v>
      </c>
      <c r="M19" s="27">
        <f>L19/5</f>
        <v>397.2</v>
      </c>
      <c r="N19" s="28"/>
      <c r="O19" s="63">
        <v>500</v>
      </c>
      <c r="P19" s="63">
        <v>0</v>
      </c>
      <c r="Q19" s="63">
        <v>0</v>
      </c>
      <c r="R19" s="63">
        <v>490</v>
      </c>
      <c r="S19" s="63">
        <v>0</v>
      </c>
      <c r="T19" s="63">
        <v>0</v>
      </c>
      <c r="U19" s="63">
        <v>0</v>
      </c>
      <c r="V19" s="63">
        <v>496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160">
        <v>500</v>
      </c>
    </row>
    <row r="20" spans="1:34" ht="12.75">
      <c r="A20" s="22">
        <f t="shared" si="0"/>
        <v>7</v>
      </c>
      <c r="B20" s="77" t="s">
        <v>515</v>
      </c>
      <c r="C20" s="35">
        <v>13053</v>
      </c>
      <c r="D20" s="78" t="s">
        <v>36</v>
      </c>
      <c r="E20" s="24">
        <f>MAX(O20:X20)</f>
        <v>512</v>
      </c>
      <c r="F20" s="24" t="str">
        <f>VLOOKUP(E20,Tab!$C$2:$D$255,2,TRUE)</f>
        <v>Não</v>
      </c>
      <c r="G20" s="25">
        <f>LARGE(O20:AH20,1)</f>
        <v>512</v>
      </c>
      <c r="H20" s="25">
        <f>LARGE(O20:AH20,2)</f>
        <v>508</v>
      </c>
      <c r="I20" s="25">
        <f>LARGE(O20:AH20,3)</f>
        <v>508</v>
      </c>
      <c r="J20" s="25">
        <f>LARGE(O20:AH20,4)</f>
        <v>0</v>
      </c>
      <c r="K20" s="25">
        <f>LARGE(O20:AH20,5)</f>
        <v>0</v>
      </c>
      <c r="L20" s="26">
        <f>SUM(G20:K20)</f>
        <v>1528</v>
      </c>
      <c r="M20" s="27">
        <f>L20/5</f>
        <v>305.6</v>
      </c>
      <c r="N20" s="28"/>
      <c r="O20" s="63">
        <v>0</v>
      </c>
      <c r="P20" s="63">
        <v>0</v>
      </c>
      <c r="Q20" s="63">
        <v>0</v>
      </c>
      <c r="R20" s="63">
        <v>508</v>
      </c>
      <c r="S20" s="63">
        <v>0</v>
      </c>
      <c r="T20" s="63">
        <v>508</v>
      </c>
      <c r="U20" s="63">
        <v>512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160">
        <v>0</v>
      </c>
    </row>
    <row r="21" spans="1:34" ht="12.75">
      <c r="A21" s="22">
        <f t="shared" si="0"/>
        <v>8</v>
      </c>
      <c r="B21" s="77" t="s">
        <v>381</v>
      </c>
      <c r="C21" s="35">
        <v>11634</v>
      </c>
      <c r="D21" s="78" t="s">
        <v>382</v>
      </c>
      <c r="E21" s="24">
        <f>MAX(O21:X21)</f>
        <v>512</v>
      </c>
      <c r="F21" s="24" t="str">
        <f>VLOOKUP(E21,Tab!$C$2:$D$255,2,TRUE)</f>
        <v>Não</v>
      </c>
      <c r="G21" s="25">
        <f>LARGE(O21:AH21,1)</f>
        <v>512</v>
      </c>
      <c r="H21" s="25">
        <f>LARGE(O21:AH21,2)</f>
        <v>468</v>
      </c>
      <c r="I21" s="25">
        <f>LARGE(O21:AH21,3)</f>
        <v>448</v>
      </c>
      <c r="J21" s="25">
        <f>LARGE(O21:AH21,4)</f>
        <v>0</v>
      </c>
      <c r="K21" s="25">
        <f>LARGE(O21:AH21,5)</f>
        <v>0</v>
      </c>
      <c r="L21" s="26">
        <f>SUM(G21:K21)</f>
        <v>1428</v>
      </c>
      <c r="M21" s="27">
        <f>L21/5</f>
        <v>285.6</v>
      </c>
      <c r="N21" s="28"/>
      <c r="O21" s="63">
        <v>512</v>
      </c>
      <c r="P21" s="63">
        <v>0</v>
      </c>
      <c r="Q21" s="63">
        <v>468</v>
      </c>
      <c r="R21" s="63">
        <v>448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160">
        <v>0</v>
      </c>
    </row>
    <row r="22" spans="1:34" ht="12.75">
      <c r="A22" s="22">
        <f t="shared" si="0"/>
        <v>9</v>
      </c>
      <c r="B22" s="77" t="s">
        <v>328</v>
      </c>
      <c r="C22" s="35">
        <v>11163</v>
      </c>
      <c r="D22" s="78" t="s">
        <v>60</v>
      </c>
      <c r="E22" s="24">
        <f>MAX(O22:X22)</f>
        <v>485</v>
      </c>
      <c r="F22" s="24" t="e">
        <f>VLOOKUP(E22,Tab!$C$2:$D$255,2,TRUE)</f>
        <v>#N/A</v>
      </c>
      <c r="G22" s="25">
        <f>LARGE(O22:AH22,1)</f>
        <v>501</v>
      </c>
      <c r="H22" s="25">
        <f>LARGE(O22:AH22,2)</f>
        <v>485</v>
      </c>
      <c r="I22" s="25">
        <f>LARGE(O22:AH22,3)</f>
        <v>0</v>
      </c>
      <c r="J22" s="25">
        <f>LARGE(O22:AH22,4)</f>
        <v>0</v>
      </c>
      <c r="K22" s="25">
        <f>LARGE(O22:AH22,5)</f>
        <v>0</v>
      </c>
      <c r="L22" s="26">
        <f>SUM(G22:K22)</f>
        <v>986</v>
      </c>
      <c r="M22" s="27">
        <f>L22/5</f>
        <v>197.2</v>
      </c>
      <c r="N22" s="28"/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485</v>
      </c>
      <c r="Y22" s="63">
        <v>0</v>
      </c>
      <c r="Z22" s="63">
        <v>0</v>
      </c>
      <c r="AA22" s="63">
        <v>0</v>
      </c>
      <c r="AB22" s="63">
        <v>0</v>
      </c>
      <c r="AC22" s="63">
        <v>501</v>
      </c>
      <c r="AD22" s="63">
        <v>0</v>
      </c>
      <c r="AE22" s="63">
        <v>0</v>
      </c>
      <c r="AF22" s="63">
        <v>0</v>
      </c>
      <c r="AG22" s="63">
        <v>0</v>
      </c>
      <c r="AH22" s="160">
        <v>0</v>
      </c>
    </row>
    <row r="23" spans="1:34" ht="12.75">
      <c r="A23" s="22">
        <f t="shared" si="0"/>
        <v>10</v>
      </c>
      <c r="B23" s="76" t="s">
        <v>439</v>
      </c>
      <c r="C23" s="31">
        <v>11458</v>
      </c>
      <c r="D23" s="76" t="s">
        <v>14</v>
      </c>
      <c r="E23" s="24">
        <f>MAX(O23:X23)</f>
        <v>0</v>
      </c>
      <c r="F23" s="24" t="e">
        <f>VLOOKUP(E23,Tab!$C$2:$D$255,2,TRUE)</f>
        <v>#N/A</v>
      </c>
      <c r="G23" s="25">
        <f>LARGE(O23:AH23,1)</f>
        <v>354</v>
      </c>
      <c r="H23" s="25">
        <f>LARGE(O23:AH23,2)</f>
        <v>0</v>
      </c>
      <c r="I23" s="25">
        <f>LARGE(O23:AH23,3)</f>
        <v>0</v>
      </c>
      <c r="J23" s="25">
        <f>LARGE(O23:AH23,4)</f>
        <v>0</v>
      </c>
      <c r="K23" s="25">
        <f>LARGE(O23:AH23,5)</f>
        <v>0</v>
      </c>
      <c r="L23" s="26">
        <f>SUM(G23:K23)</f>
        <v>354</v>
      </c>
      <c r="M23" s="27">
        <f>L23/5</f>
        <v>70.8</v>
      </c>
      <c r="N23" s="28"/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354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160">
        <v>0</v>
      </c>
    </row>
    <row r="24" spans="1:34" ht="12.75">
      <c r="A24" s="22">
        <f t="shared" si="0"/>
        <v>11</v>
      </c>
      <c r="B24" s="50"/>
      <c r="C24" s="35"/>
      <c r="D24" s="35"/>
      <c r="E24" s="24">
        <f>MAX(O24:X24)</f>
        <v>0</v>
      </c>
      <c r="F24" s="24" t="e">
        <f>VLOOKUP(E24,Tab!$C$2:$D$255,2,TRUE)</f>
        <v>#N/A</v>
      </c>
      <c r="G24" s="25">
        <f>LARGE(O24:AH24,1)</f>
        <v>0</v>
      </c>
      <c r="H24" s="25">
        <f>LARGE(O24:AH24,2)</f>
        <v>0</v>
      </c>
      <c r="I24" s="25">
        <f>LARGE(O24:AH24,3)</f>
        <v>0</v>
      </c>
      <c r="J24" s="25">
        <f>LARGE(O24:AH24,4)</f>
        <v>0</v>
      </c>
      <c r="K24" s="25">
        <f>LARGE(O24:AH24,5)</f>
        <v>0</v>
      </c>
      <c r="L24" s="26">
        <f>SUM(G24:K24)</f>
        <v>0</v>
      </c>
      <c r="M24" s="27">
        <f>L24/5</f>
        <v>0</v>
      </c>
      <c r="N24" s="28"/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160">
        <v>0</v>
      </c>
    </row>
    <row r="25" spans="1:34" ht="12.75">
      <c r="A25" s="22">
        <f t="shared" si="0"/>
        <v>12</v>
      </c>
      <c r="B25" s="50"/>
      <c r="C25" s="35"/>
      <c r="D25" s="35"/>
      <c r="E25" s="24">
        <f>MAX(O25:X25)</f>
        <v>0</v>
      </c>
      <c r="F25" s="24" t="e">
        <f>VLOOKUP(E25,Tab!$C$2:$D$255,2,TRUE)</f>
        <v>#N/A</v>
      </c>
      <c r="G25" s="25">
        <f>LARGE(O25:AH25,1)</f>
        <v>0</v>
      </c>
      <c r="H25" s="25">
        <f>LARGE(O25:AH25,2)</f>
        <v>0</v>
      </c>
      <c r="I25" s="25">
        <f>LARGE(O25:AH25,3)</f>
        <v>0</v>
      </c>
      <c r="J25" s="25">
        <f>LARGE(O25:AH25,4)</f>
        <v>0</v>
      </c>
      <c r="K25" s="25">
        <f>LARGE(O25:AH25,5)</f>
        <v>0</v>
      </c>
      <c r="L25" s="26">
        <f>SUM(G25:K25)</f>
        <v>0</v>
      </c>
      <c r="M25" s="27">
        <f>L25/5</f>
        <v>0</v>
      </c>
      <c r="N25" s="28"/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160">
        <v>0</v>
      </c>
    </row>
    <row r="26" spans="1:34" ht="12.75">
      <c r="A26" s="22">
        <f t="shared" si="0"/>
        <v>13</v>
      </c>
      <c r="B26" s="50"/>
      <c r="C26" s="35"/>
      <c r="D26" s="35"/>
      <c r="E26" s="24">
        <f>MAX(O26:X26)</f>
        <v>0</v>
      </c>
      <c r="F26" s="24" t="e">
        <f>VLOOKUP(E26,Tab!$C$2:$D$255,2,TRUE)</f>
        <v>#N/A</v>
      </c>
      <c r="G26" s="25">
        <f>LARGE(O26:AH26,1)</f>
        <v>0</v>
      </c>
      <c r="H26" s="25">
        <f>LARGE(O26:AH26,2)</f>
        <v>0</v>
      </c>
      <c r="I26" s="25">
        <f>LARGE(O26:AH26,3)</f>
        <v>0</v>
      </c>
      <c r="J26" s="25">
        <f>LARGE(O26:AH26,4)</f>
        <v>0</v>
      </c>
      <c r="K26" s="25">
        <f>LARGE(O26:AH26,5)</f>
        <v>0</v>
      </c>
      <c r="L26" s="26">
        <f>SUM(G26:K26)</f>
        <v>0</v>
      </c>
      <c r="M26" s="27">
        <f>L26/5</f>
        <v>0</v>
      </c>
      <c r="N26" s="28"/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160">
        <v>0</v>
      </c>
    </row>
    <row r="27" spans="1:34" ht="12.75">
      <c r="A27" s="22">
        <f t="shared" si="0"/>
        <v>14</v>
      </c>
      <c r="B27" s="50"/>
      <c r="C27" s="35"/>
      <c r="D27" s="35"/>
      <c r="E27" s="24">
        <f>MAX(O27:X27)</f>
        <v>0</v>
      </c>
      <c r="F27" s="24" t="e">
        <f>VLOOKUP(E27,Tab!$C$2:$D$255,2,TRUE)</f>
        <v>#N/A</v>
      </c>
      <c r="G27" s="25">
        <f>LARGE(O27:AH27,1)</f>
        <v>0</v>
      </c>
      <c r="H27" s="25">
        <f>LARGE(O27:AH27,2)</f>
        <v>0</v>
      </c>
      <c r="I27" s="25">
        <f>LARGE(O27:AH27,3)</f>
        <v>0</v>
      </c>
      <c r="J27" s="25">
        <f>LARGE(O27:AH27,4)</f>
        <v>0</v>
      </c>
      <c r="K27" s="25">
        <f>LARGE(O27:AH27,5)</f>
        <v>0</v>
      </c>
      <c r="L27" s="26">
        <f>SUM(G27:K27)</f>
        <v>0</v>
      </c>
      <c r="M27" s="27">
        <f>L27/5</f>
        <v>0</v>
      </c>
      <c r="N27" s="28"/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160">
        <v>0</v>
      </c>
    </row>
    <row r="28" spans="1:34" ht="12.75">
      <c r="A28" s="22">
        <f t="shared" si="0"/>
        <v>15</v>
      </c>
      <c r="B28" s="50"/>
      <c r="C28" s="35"/>
      <c r="D28" s="35"/>
      <c r="E28" s="24">
        <f>MAX(O28:X28)</f>
        <v>0</v>
      </c>
      <c r="F28" s="24" t="e">
        <f>VLOOKUP(E28,Tab!$C$2:$D$255,2,TRUE)</f>
        <v>#N/A</v>
      </c>
      <c r="G28" s="25">
        <f>LARGE(O28:AH28,1)</f>
        <v>0</v>
      </c>
      <c r="H28" s="25">
        <f>LARGE(O28:AH28,2)</f>
        <v>0</v>
      </c>
      <c r="I28" s="25">
        <f>LARGE(O28:AH28,3)</f>
        <v>0</v>
      </c>
      <c r="J28" s="25">
        <f>LARGE(O28:AH28,4)</f>
        <v>0</v>
      </c>
      <c r="K28" s="25">
        <f>LARGE(O28:AH28,5)</f>
        <v>0</v>
      </c>
      <c r="L28" s="26">
        <f>SUM(G28:K28)</f>
        <v>0</v>
      </c>
      <c r="M28" s="27">
        <f>L28/5</f>
        <v>0</v>
      </c>
      <c r="N28" s="28"/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161">
        <v>0</v>
      </c>
    </row>
  </sheetData>
  <sheetProtection/>
  <mergeCells count="14">
    <mergeCell ref="O9:AH9"/>
    <mergeCell ref="A5:M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conditionalFormatting sqref="E14:E28">
    <cfRule type="cellIs" priority="7" dxfId="6" operator="between" stopIfTrue="1">
      <formula>563</formula>
      <formula>600</formula>
    </cfRule>
  </conditionalFormatting>
  <conditionalFormatting sqref="F14:F28">
    <cfRule type="cellIs" priority="8" dxfId="5" operator="equal" stopIfTrue="1">
      <formula>"A"</formula>
    </cfRule>
    <cfRule type="cellIs" priority="9" dxfId="4" operator="equal" stopIfTrue="1">
      <formula>"B"</formula>
    </cfRule>
    <cfRule type="cellIs" priority="10" dxfId="3" operator="equal" stopIfTrue="1">
      <formula>"C"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4"/>
  <colBreaks count="1" manualBreakCount="1">
    <brk id="13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8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3.7109375" style="1" bestFit="1" customWidth="1"/>
    <col min="2" max="2" width="21.140625" style="2" customWidth="1"/>
    <col min="3" max="3" width="7.28125" style="1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1.00390625" style="3" customWidth="1"/>
    <col min="14" max="14" width="1.421875" style="21" customWidth="1"/>
    <col min="15" max="15" width="11.421875" style="21" bestFit="1" customWidth="1"/>
    <col min="16" max="16" width="13.7109375" style="21" customWidth="1"/>
    <col min="17" max="28" width="10.7109375" style="21" customWidth="1"/>
    <col min="29" max="29" width="9.8515625" style="21" customWidth="1"/>
    <col min="30" max="30" width="11.421875" style="21" customWidth="1"/>
    <col min="31" max="31" width="9.57421875" style="21" customWidth="1"/>
    <col min="32" max="32" width="11.140625" style="21" bestFit="1" customWidth="1"/>
    <col min="33" max="33" width="11.57421875" style="21" bestFit="1" customWidth="1"/>
    <col min="34" max="34" width="11.57421875" style="21" customWidth="1"/>
    <col min="35" max="36" width="9.57421875" style="21" customWidth="1"/>
    <col min="37" max="37" width="11.57421875" style="21" customWidth="1"/>
    <col min="38" max="38" width="9.7109375" style="21" customWidth="1"/>
    <col min="62" max="16384" width="9.140625" style="3" customWidth="1"/>
  </cols>
  <sheetData>
    <row r="1" spans="1:38" ht="14.25" customHeight="1">
      <c r="A1" s="2"/>
      <c r="D1" s="3"/>
      <c r="M1" s="1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ht="14.25" customHeight="1">
      <c r="A2" s="3"/>
      <c r="B2" s="3"/>
      <c r="D2" s="3"/>
      <c r="M2" s="1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</row>
    <row r="3" spans="1:38" ht="14.25" customHeight="1">
      <c r="A3" s="2"/>
      <c r="D3" s="3"/>
      <c r="M3" s="1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38" ht="14.25" customHeight="1">
      <c r="A4" s="179" t="s">
        <v>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</row>
    <row r="5" spans="1:38" ht="14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</row>
    <row r="6" spans="1:38" ht="14.25" customHeight="1">
      <c r="A6" s="2"/>
      <c r="D6" s="3"/>
      <c r="M6" s="1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14.25" customHeight="1">
      <c r="A7" s="2"/>
      <c r="D7" s="3"/>
      <c r="M7" s="1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ht="14.25" customHeight="1">
      <c r="A8" s="2"/>
      <c r="D8" s="3"/>
      <c r="M8" s="1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s="6" customFormat="1" ht="24.75" customHeight="1">
      <c r="A9" s="180" t="s">
        <v>393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5"/>
      <c r="O9" s="177">
        <v>2012</v>
      </c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81"/>
    </row>
    <row r="10" spans="1:38" s="6" customFormat="1" ht="12.75" customHeight="1">
      <c r="A10" s="176" t="s">
        <v>2</v>
      </c>
      <c r="B10" s="176" t="s">
        <v>3</v>
      </c>
      <c r="C10" s="176" t="s">
        <v>4</v>
      </c>
      <c r="D10" s="176" t="s">
        <v>5</v>
      </c>
      <c r="E10" s="169" t="s">
        <v>549</v>
      </c>
      <c r="F10" s="170"/>
      <c r="G10" s="182" t="s">
        <v>6</v>
      </c>
      <c r="H10" s="182"/>
      <c r="I10" s="182"/>
      <c r="J10" s="182"/>
      <c r="K10" s="182"/>
      <c r="L10" s="38" t="s">
        <v>7</v>
      </c>
      <c r="M10" s="9" t="s">
        <v>8</v>
      </c>
      <c r="N10" s="10"/>
      <c r="O10" s="109">
        <v>41252</v>
      </c>
      <c r="P10" s="109">
        <v>41224</v>
      </c>
      <c r="Q10" s="109">
        <v>41216</v>
      </c>
      <c r="R10" s="109">
        <v>40485</v>
      </c>
      <c r="S10" s="109">
        <v>41210</v>
      </c>
      <c r="T10" s="109">
        <v>41209</v>
      </c>
      <c r="U10" s="109">
        <v>41203</v>
      </c>
      <c r="V10" s="109">
        <v>41202</v>
      </c>
      <c r="W10" s="109">
        <v>41202</v>
      </c>
      <c r="X10" s="109">
        <v>41202</v>
      </c>
      <c r="Y10" s="109">
        <v>41196</v>
      </c>
      <c r="Z10" s="109">
        <v>41195</v>
      </c>
      <c r="AA10" s="109">
        <v>41189</v>
      </c>
      <c r="AB10" s="109">
        <v>41182</v>
      </c>
      <c r="AC10" s="109">
        <v>41168</v>
      </c>
      <c r="AD10" s="109">
        <v>41029</v>
      </c>
      <c r="AE10" s="109">
        <v>40965</v>
      </c>
      <c r="AF10" s="109">
        <v>40957</v>
      </c>
      <c r="AG10" s="109">
        <v>40957</v>
      </c>
      <c r="AH10" s="123">
        <v>40957</v>
      </c>
      <c r="AI10" s="109">
        <v>40951</v>
      </c>
      <c r="AJ10" s="109">
        <v>40943</v>
      </c>
      <c r="AK10" s="109">
        <v>40924</v>
      </c>
      <c r="AL10" s="123">
        <v>40916</v>
      </c>
    </row>
    <row r="11" spans="1:38" s="6" customFormat="1" ht="12.75">
      <c r="A11" s="176"/>
      <c r="B11" s="176"/>
      <c r="C11" s="176"/>
      <c r="D11" s="176"/>
      <c r="E11" s="171"/>
      <c r="F11" s="172"/>
      <c r="G11" s="176">
        <v>1</v>
      </c>
      <c r="H11" s="176">
        <v>2</v>
      </c>
      <c r="I11" s="176">
        <v>3</v>
      </c>
      <c r="J11" s="176">
        <v>4</v>
      </c>
      <c r="K11" s="182">
        <v>5</v>
      </c>
      <c r="L11" s="40" t="s">
        <v>9</v>
      </c>
      <c r="M11" s="11" t="s">
        <v>10</v>
      </c>
      <c r="N11" s="10"/>
      <c r="O11" s="110" t="s">
        <v>335</v>
      </c>
      <c r="P11" s="110" t="s">
        <v>304</v>
      </c>
      <c r="Q11" s="110" t="s">
        <v>213</v>
      </c>
      <c r="R11" s="110" t="s">
        <v>11</v>
      </c>
      <c r="S11" s="110" t="s">
        <v>213</v>
      </c>
      <c r="T11" s="110" t="s">
        <v>11</v>
      </c>
      <c r="U11" s="110" t="s">
        <v>213</v>
      </c>
      <c r="V11" s="110" t="s">
        <v>482</v>
      </c>
      <c r="W11" s="110" t="s">
        <v>11</v>
      </c>
      <c r="X11" s="110" t="s">
        <v>212</v>
      </c>
      <c r="Y11" s="110" t="s">
        <v>304</v>
      </c>
      <c r="Z11" s="110" t="s">
        <v>213</v>
      </c>
      <c r="AA11" s="110" t="s">
        <v>212</v>
      </c>
      <c r="AB11" s="110" t="s">
        <v>522</v>
      </c>
      <c r="AC11" s="110" t="s">
        <v>496</v>
      </c>
      <c r="AD11" s="110" t="s">
        <v>378</v>
      </c>
      <c r="AE11" s="110" t="s">
        <v>282</v>
      </c>
      <c r="AF11" s="110" t="s">
        <v>335</v>
      </c>
      <c r="AG11" s="110" t="s">
        <v>392</v>
      </c>
      <c r="AH11" s="124" t="s">
        <v>11</v>
      </c>
      <c r="AI11" s="110" t="s">
        <v>421</v>
      </c>
      <c r="AJ11" s="110" t="s">
        <v>420</v>
      </c>
      <c r="AK11" s="110" t="s">
        <v>339</v>
      </c>
      <c r="AL11" s="124" t="s">
        <v>11</v>
      </c>
    </row>
    <row r="12" spans="1:38" s="6" customFormat="1" ht="12.75">
      <c r="A12" s="176"/>
      <c r="B12" s="176"/>
      <c r="C12" s="176"/>
      <c r="D12" s="176"/>
      <c r="E12" s="173"/>
      <c r="F12" s="174"/>
      <c r="G12" s="176"/>
      <c r="H12" s="176"/>
      <c r="I12" s="176"/>
      <c r="J12" s="176"/>
      <c r="K12" s="182"/>
      <c r="L12" s="44" t="s">
        <v>10</v>
      </c>
      <c r="M12" s="16" t="s">
        <v>13</v>
      </c>
      <c r="N12" s="17"/>
      <c r="O12" s="111" t="s">
        <v>217</v>
      </c>
      <c r="P12" s="111" t="s">
        <v>542</v>
      </c>
      <c r="Q12" s="111" t="s">
        <v>19</v>
      </c>
      <c r="R12" s="111" t="s">
        <v>533</v>
      </c>
      <c r="S12" s="111" t="s">
        <v>16</v>
      </c>
      <c r="T12" s="111" t="s">
        <v>17</v>
      </c>
      <c r="U12" s="111" t="s">
        <v>216</v>
      </c>
      <c r="V12" s="111" t="s">
        <v>15</v>
      </c>
      <c r="W12" s="111" t="s">
        <v>525</v>
      </c>
      <c r="X12" s="111" t="s">
        <v>214</v>
      </c>
      <c r="Y12" s="111" t="s">
        <v>528</v>
      </c>
      <c r="Z12" s="111" t="s">
        <v>18</v>
      </c>
      <c r="AA12" s="111" t="s">
        <v>215</v>
      </c>
      <c r="AB12" s="111" t="s">
        <v>512</v>
      </c>
      <c r="AC12" s="111" t="s">
        <v>503</v>
      </c>
      <c r="AD12" s="111" t="s">
        <v>377</v>
      </c>
      <c r="AE12" s="111" t="s">
        <v>423</v>
      </c>
      <c r="AF12" s="111" t="s">
        <v>444</v>
      </c>
      <c r="AG12" s="111" t="s">
        <v>18</v>
      </c>
      <c r="AH12" s="125" t="s">
        <v>453</v>
      </c>
      <c r="AI12" s="111" t="s">
        <v>71</v>
      </c>
      <c r="AJ12" s="111" t="s">
        <v>39</v>
      </c>
      <c r="AK12" s="111" t="s">
        <v>416</v>
      </c>
      <c r="AL12" s="125" t="s">
        <v>338</v>
      </c>
    </row>
    <row r="13" spans="15:38" ht="12.75"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1"/>
      <c r="AJ13" s="1"/>
      <c r="AK13" s="1"/>
      <c r="AL13" s="1"/>
    </row>
    <row r="14" spans="1:38" ht="12.75">
      <c r="A14" s="22">
        <f aca="true" t="shared" si="0" ref="A14:A48">A13+1</f>
        <v>1</v>
      </c>
      <c r="B14" s="46" t="s">
        <v>183</v>
      </c>
      <c r="C14" s="29">
        <v>3609</v>
      </c>
      <c r="D14" s="29" t="s">
        <v>20</v>
      </c>
      <c r="E14" s="24">
        <f aca="true" t="shared" si="1" ref="E14:E48">MAX(O14:AC14)</f>
        <v>383</v>
      </c>
      <c r="F14" s="24" t="str">
        <f>VLOOKUP(E14,Tab!$E$2:$F$255,2,TRUE)</f>
        <v>A</v>
      </c>
      <c r="G14" s="25">
        <f aca="true" t="shared" si="2" ref="G14:G48">LARGE(O14:AL14,1)</f>
        <v>386</v>
      </c>
      <c r="H14" s="25">
        <f aca="true" t="shared" si="3" ref="H14:H48">LARGE(O14:AL14,2)</f>
        <v>385</v>
      </c>
      <c r="I14" s="25">
        <f aca="true" t="shared" si="4" ref="I14:I48">LARGE(O14:AL14,3)</f>
        <v>383</v>
      </c>
      <c r="J14" s="25">
        <f aca="true" t="shared" si="5" ref="J14:J48">LARGE(O14:AL14,4)</f>
        <v>382</v>
      </c>
      <c r="K14" s="25">
        <f aca="true" t="shared" si="6" ref="K14:K48">LARGE(O14:AL14,5)</f>
        <v>382</v>
      </c>
      <c r="L14" s="26">
        <f aca="true" t="shared" si="7" ref="L14:L48">SUM(G14:K14)</f>
        <v>1918</v>
      </c>
      <c r="M14" s="27">
        <f aca="true" t="shared" si="8" ref="M14:M48">L14/5</f>
        <v>383.6</v>
      </c>
      <c r="N14" s="28"/>
      <c r="O14" s="63">
        <v>377</v>
      </c>
      <c r="P14" s="63">
        <v>0</v>
      </c>
      <c r="Q14" s="63">
        <v>382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383</v>
      </c>
      <c r="AC14" s="63">
        <v>0</v>
      </c>
      <c r="AD14" s="63">
        <v>0</v>
      </c>
      <c r="AE14" s="63">
        <v>0</v>
      </c>
      <c r="AF14" s="63">
        <v>382</v>
      </c>
      <c r="AG14" s="63">
        <v>0</v>
      </c>
      <c r="AH14" s="63">
        <v>0</v>
      </c>
      <c r="AI14" s="63">
        <v>385</v>
      </c>
      <c r="AJ14" s="63">
        <v>0</v>
      </c>
      <c r="AK14" s="63">
        <v>379</v>
      </c>
      <c r="AL14" s="159">
        <v>386</v>
      </c>
    </row>
    <row r="15" spans="1:38" ht="12.75">
      <c r="A15" s="22">
        <f t="shared" si="0"/>
        <v>2</v>
      </c>
      <c r="B15" s="46" t="s">
        <v>184</v>
      </c>
      <c r="C15" s="29">
        <v>721</v>
      </c>
      <c r="D15" s="29" t="s">
        <v>20</v>
      </c>
      <c r="E15" s="24">
        <f t="shared" si="1"/>
        <v>373</v>
      </c>
      <c r="F15" s="24" t="str">
        <f>VLOOKUP(E15,Tab!$E$2:$F$255,2,TRUE)</f>
        <v>C</v>
      </c>
      <c r="G15" s="25">
        <f t="shared" si="2"/>
        <v>373</v>
      </c>
      <c r="H15" s="25">
        <f t="shared" si="3"/>
        <v>371</v>
      </c>
      <c r="I15" s="25">
        <f t="shared" si="4"/>
        <v>370</v>
      </c>
      <c r="J15" s="25">
        <f t="shared" si="5"/>
        <v>369</v>
      </c>
      <c r="K15" s="25">
        <f t="shared" si="6"/>
        <v>368</v>
      </c>
      <c r="L15" s="26">
        <f t="shared" si="7"/>
        <v>1851</v>
      </c>
      <c r="M15" s="27">
        <f t="shared" si="8"/>
        <v>370.2</v>
      </c>
      <c r="N15" s="28"/>
      <c r="O15" s="63">
        <v>369</v>
      </c>
      <c r="P15" s="63">
        <v>373</v>
      </c>
      <c r="Q15" s="63">
        <v>368</v>
      </c>
      <c r="R15" s="63">
        <v>0</v>
      </c>
      <c r="S15" s="63">
        <v>364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371</v>
      </c>
      <c r="AF15" s="63">
        <v>357</v>
      </c>
      <c r="AG15" s="63">
        <v>0</v>
      </c>
      <c r="AH15" s="63">
        <v>0</v>
      </c>
      <c r="AI15" s="63">
        <v>370</v>
      </c>
      <c r="AJ15" s="63">
        <v>364</v>
      </c>
      <c r="AK15" s="63">
        <v>362</v>
      </c>
      <c r="AL15" s="160">
        <v>0</v>
      </c>
    </row>
    <row r="16" spans="1:38" ht="12.75">
      <c r="A16" s="22">
        <f t="shared" si="0"/>
        <v>3</v>
      </c>
      <c r="B16" s="46" t="s">
        <v>186</v>
      </c>
      <c r="C16" s="29">
        <v>1097</v>
      </c>
      <c r="D16" s="29" t="s">
        <v>20</v>
      </c>
      <c r="E16" s="24">
        <f t="shared" si="1"/>
        <v>365</v>
      </c>
      <c r="F16" s="24" t="str">
        <f>VLOOKUP(E16,Tab!$E$2:$F$255,2,TRUE)</f>
        <v>Não</v>
      </c>
      <c r="G16" s="25">
        <f t="shared" si="2"/>
        <v>367</v>
      </c>
      <c r="H16" s="25">
        <f t="shared" si="3"/>
        <v>367</v>
      </c>
      <c r="I16" s="25">
        <f t="shared" si="4"/>
        <v>365</v>
      </c>
      <c r="J16" s="25">
        <f t="shared" si="5"/>
        <v>359</v>
      </c>
      <c r="K16" s="25">
        <f t="shared" si="6"/>
        <v>359</v>
      </c>
      <c r="L16" s="26">
        <f t="shared" si="7"/>
        <v>1817</v>
      </c>
      <c r="M16" s="27">
        <f t="shared" si="8"/>
        <v>363.4</v>
      </c>
      <c r="N16" s="28"/>
      <c r="O16" s="63">
        <v>0</v>
      </c>
      <c r="P16" s="63">
        <v>354</v>
      </c>
      <c r="Q16" s="63">
        <v>346</v>
      </c>
      <c r="R16" s="63">
        <v>0</v>
      </c>
      <c r="S16" s="63">
        <v>0</v>
      </c>
      <c r="T16" s="63">
        <v>353</v>
      </c>
      <c r="U16" s="63">
        <v>0</v>
      </c>
      <c r="V16" s="63">
        <v>0</v>
      </c>
      <c r="W16" s="63">
        <v>0</v>
      </c>
      <c r="X16" s="63">
        <v>0</v>
      </c>
      <c r="Y16" s="63">
        <v>348</v>
      </c>
      <c r="Z16" s="63">
        <v>0</v>
      </c>
      <c r="AA16" s="63">
        <v>0</v>
      </c>
      <c r="AB16" s="63">
        <v>359</v>
      </c>
      <c r="AC16" s="63">
        <v>365</v>
      </c>
      <c r="AD16" s="63">
        <v>0</v>
      </c>
      <c r="AE16" s="63">
        <v>359</v>
      </c>
      <c r="AF16" s="63">
        <v>0</v>
      </c>
      <c r="AG16" s="63">
        <v>0</v>
      </c>
      <c r="AH16" s="63">
        <v>0</v>
      </c>
      <c r="AI16" s="63">
        <v>367</v>
      </c>
      <c r="AJ16" s="63">
        <v>359</v>
      </c>
      <c r="AK16" s="63">
        <v>367</v>
      </c>
      <c r="AL16" s="160">
        <v>0</v>
      </c>
    </row>
    <row r="17" spans="1:38" ht="12.75">
      <c r="A17" s="22">
        <f t="shared" si="0"/>
        <v>4</v>
      </c>
      <c r="B17" s="49" t="s">
        <v>511</v>
      </c>
      <c r="C17" s="54">
        <v>11918</v>
      </c>
      <c r="D17" s="54" t="s">
        <v>170</v>
      </c>
      <c r="E17" s="24">
        <f t="shared" si="1"/>
        <v>352</v>
      </c>
      <c r="F17" s="24" t="str">
        <f>VLOOKUP(E17,Tab!$E$2:$F$255,2,TRUE)</f>
        <v>Não</v>
      </c>
      <c r="G17" s="25">
        <f t="shared" si="2"/>
        <v>352</v>
      </c>
      <c r="H17" s="25">
        <f t="shared" si="3"/>
        <v>349</v>
      </c>
      <c r="I17" s="25">
        <f t="shared" si="4"/>
        <v>343</v>
      </c>
      <c r="J17" s="25">
        <f t="shared" si="5"/>
        <v>337</v>
      </c>
      <c r="K17" s="25">
        <f t="shared" si="6"/>
        <v>324</v>
      </c>
      <c r="L17" s="26">
        <f t="shared" si="7"/>
        <v>1705</v>
      </c>
      <c r="M17" s="27">
        <f t="shared" si="8"/>
        <v>341</v>
      </c>
      <c r="N17" s="28"/>
      <c r="O17" s="63">
        <v>343</v>
      </c>
      <c r="P17" s="63">
        <v>352</v>
      </c>
      <c r="Q17" s="63">
        <v>324</v>
      </c>
      <c r="R17" s="63">
        <v>0</v>
      </c>
      <c r="S17" s="63">
        <v>349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337</v>
      </c>
      <c r="Z17" s="63">
        <v>0</v>
      </c>
      <c r="AA17" s="63">
        <v>0</v>
      </c>
      <c r="AB17" s="63">
        <v>0</v>
      </c>
      <c r="AC17" s="63">
        <v>324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160">
        <v>0</v>
      </c>
    </row>
    <row r="18" spans="1:38" ht="12.75">
      <c r="A18" s="22">
        <f t="shared" si="0"/>
        <v>5</v>
      </c>
      <c r="B18" s="50" t="s">
        <v>196</v>
      </c>
      <c r="C18" s="82">
        <v>11195</v>
      </c>
      <c r="D18" s="82" t="s">
        <v>39</v>
      </c>
      <c r="E18" s="24">
        <f t="shared" si="1"/>
        <v>326</v>
      </c>
      <c r="F18" s="24" t="str">
        <f>VLOOKUP(E18,Tab!$E$2:$F$255,2,TRUE)</f>
        <v>Não</v>
      </c>
      <c r="G18" s="25">
        <f t="shared" si="2"/>
        <v>344</v>
      </c>
      <c r="H18" s="25">
        <f t="shared" si="3"/>
        <v>335</v>
      </c>
      <c r="I18" s="25">
        <f t="shared" si="4"/>
        <v>334</v>
      </c>
      <c r="J18" s="25">
        <f t="shared" si="5"/>
        <v>326</v>
      </c>
      <c r="K18" s="25">
        <f t="shared" si="6"/>
        <v>322</v>
      </c>
      <c r="L18" s="26">
        <f t="shared" si="7"/>
        <v>1661</v>
      </c>
      <c r="M18" s="27">
        <f t="shared" si="8"/>
        <v>332.2</v>
      </c>
      <c r="N18" s="28"/>
      <c r="O18" s="63">
        <v>311</v>
      </c>
      <c r="P18" s="63">
        <v>0</v>
      </c>
      <c r="Q18" s="63">
        <v>326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317</v>
      </c>
      <c r="Z18" s="63">
        <v>0</v>
      </c>
      <c r="AA18" s="63">
        <v>0</v>
      </c>
      <c r="AB18" s="63">
        <v>0</v>
      </c>
      <c r="AC18" s="63">
        <v>0</v>
      </c>
      <c r="AD18" s="63">
        <v>318</v>
      </c>
      <c r="AE18" s="63">
        <v>334</v>
      </c>
      <c r="AF18" s="63">
        <v>0</v>
      </c>
      <c r="AG18" s="63">
        <v>0</v>
      </c>
      <c r="AH18" s="63">
        <v>0</v>
      </c>
      <c r="AI18" s="63">
        <v>0</v>
      </c>
      <c r="AJ18" s="63">
        <v>335</v>
      </c>
      <c r="AK18" s="63">
        <v>344</v>
      </c>
      <c r="AL18" s="160">
        <v>322</v>
      </c>
    </row>
    <row r="19" spans="1:38" ht="12.75">
      <c r="A19" s="22">
        <f t="shared" si="0"/>
        <v>6</v>
      </c>
      <c r="B19" s="77" t="s">
        <v>317</v>
      </c>
      <c r="C19" s="82">
        <v>11315</v>
      </c>
      <c r="D19" s="83" t="s">
        <v>24</v>
      </c>
      <c r="E19" s="24">
        <f t="shared" si="1"/>
        <v>334</v>
      </c>
      <c r="F19" s="24" t="str">
        <f>VLOOKUP(E19,Tab!$E$2:$F$255,2,TRUE)</f>
        <v>Não</v>
      </c>
      <c r="G19" s="25">
        <f t="shared" si="2"/>
        <v>343</v>
      </c>
      <c r="H19" s="25">
        <f t="shared" si="3"/>
        <v>334</v>
      </c>
      <c r="I19" s="25">
        <f t="shared" si="4"/>
        <v>326</v>
      </c>
      <c r="J19" s="25">
        <f t="shared" si="5"/>
        <v>325</v>
      </c>
      <c r="K19" s="25">
        <f t="shared" si="6"/>
        <v>325</v>
      </c>
      <c r="L19" s="26">
        <f t="shared" si="7"/>
        <v>1653</v>
      </c>
      <c r="M19" s="27">
        <f t="shared" si="8"/>
        <v>330.6</v>
      </c>
      <c r="N19" s="28"/>
      <c r="O19" s="63">
        <v>325</v>
      </c>
      <c r="P19" s="63">
        <v>325</v>
      </c>
      <c r="Q19" s="63">
        <v>0</v>
      </c>
      <c r="R19" s="63">
        <v>0</v>
      </c>
      <c r="S19" s="63">
        <v>323</v>
      </c>
      <c r="T19" s="63">
        <v>323</v>
      </c>
      <c r="U19" s="63">
        <v>0</v>
      </c>
      <c r="V19" s="63">
        <v>0</v>
      </c>
      <c r="W19" s="63">
        <v>0</v>
      </c>
      <c r="X19" s="63">
        <v>0</v>
      </c>
      <c r="Y19" s="63">
        <v>334</v>
      </c>
      <c r="Z19" s="63">
        <v>0</v>
      </c>
      <c r="AA19" s="63">
        <v>0</v>
      </c>
      <c r="AB19" s="63">
        <v>326</v>
      </c>
      <c r="AC19" s="63">
        <v>0</v>
      </c>
      <c r="AD19" s="63">
        <v>321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343</v>
      </c>
      <c r="AK19" s="63">
        <v>319</v>
      </c>
      <c r="AL19" s="160">
        <v>0</v>
      </c>
    </row>
    <row r="20" spans="1:38" ht="12.75">
      <c r="A20" s="22">
        <f t="shared" si="0"/>
        <v>7</v>
      </c>
      <c r="B20" s="50" t="s">
        <v>187</v>
      </c>
      <c r="C20" s="82">
        <v>10054</v>
      </c>
      <c r="D20" s="83" t="s">
        <v>39</v>
      </c>
      <c r="E20" s="24">
        <f t="shared" si="1"/>
        <v>324</v>
      </c>
      <c r="F20" s="24" t="str">
        <f>VLOOKUP(E20,Tab!$E$2:$F$255,2,TRUE)</f>
        <v>Não</v>
      </c>
      <c r="G20" s="25">
        <f t="shared" si="2"/>
        <v>331</v>
      </c>
      <c r="H20" s="25">
        <f t="shared" si="3"/>
        <v>326</v>
      </c>
      <c r="I20" s="25">
        <f t="shared" si="4"/>
        <v>324</v>
      </c>
      <c r="J20" s="25">
        <f t="shared" si="5"/>
        <v>319</v>
      </c>
      <c r="K20" s="25">
        <f t="shared" si="6"/>
        <v>316</v>
      </c>
      <c r="L20" s="26">
        <f t="shared" si="7"/>
        <v>1616</v>
      </c>
      <c r="M20" s="27">
        <f t="shared" si="8"/>
        <v>323.2</v>
      </c>
      <c r="N20" s="28"/>
      <c r="O20" s="63">
        <v>324</v>
      </c>
      <c r="P20" s="63">
        <v>0</v>
      </c>
      <c r="Q20" s="63">
        <v>311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316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326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319</v>
      </c>
      <c r="AL20" s="160">
        <v>331</v>
      </c>
    </row>
    <row r="21" spans="1:38" ht="12.75">
      <c r="A21" s="22">
        <f t="shared" si="0"/>
        <v>8</v>
      </c>
      <c r="B21" s="49" t="s">
        <v>185</v>
      </c>
      <c r="C21" s="54">
        <v>354</v>
      </c>
      <c r="D21" s="54" t="s">
        <v>14</v>
      </c>
      <c r="E21" s="24">
        <f t="shared" si="1"/>
        <v>351</v>
      </c>
      <c r="F21" s="24" t="str">
        <f>VLOOKUP(E21,Tab!$E$2:$F$255,2,TRUE)</f>
        <v>Não</v>
      </c>
      <c r="G21" s="25">
        <f t="shared" si="2"/>
        <v>361</v>
      </c>
      <c r="H21" s="25">
        <f t="shared" si="3"/>
        <v>354</v>
      </c>
      <c r="I21" s="25">
        <f t="shared" si="4"/>
        <v>351</v>
      </c>
      <c r="J21" s="25">
        <f t="shared" si="5"/>
        <v>347</v>
      </c>
      <c r="K21" s="25">
        <f t="shared" si="6"/>
        <v>0</v>
      </c>
      <c r="L21" s="26">
        <f t="shared" si="7"/>
        <v>1413</v>
      </c>
      <c r="M21" s="27">
        <f t="shared" si="8"/>
        <v>282.6</v>
      </c>
      <c r="N21" s="28"/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351</v>
      </c>
      <c r="AA21" s="63">
        <v>0</v>
      </c>
      <c r="AB21" s="63">
        <v>0</v>
      </c>
      <c r="AC21" s="63">
        <v>0</v>
      </c>
      <c r="AD21" s="63">
        <v>354</v>
      </c>
      <c r="AE21" s="63">
        <v>0</v>
      </c>
      <c r="AF21" s="63">
        <v>0</v>
      </c>
      <c r="AG21" s="63">
        <v>361</v>
      </c>
      <c r="AH21" s="63">
        <v>0</v>
      </c>
      <c r="AI21" s="63">
        <v>0</v>
      </c>
      <c r="AJ21" s="63">
        <v>0</v>
      </c>
      <c r="AK21" s="63">
        <v>0</v>
      </c>
      <c r="AL21" s="160">
        <v>347</v>
      </c>
    </row>
    <row r="22" spans="1:38" ht="12.75">
      <c r="A22" s="22">
        <f t="shared" si="0"/>
        <v>9</v>
      </c>
      <c r="B22" s="49" t="s">
        <v>188</v>
      </c>
      <c r="C22" s="54">
        <v>1100</v>
      </c>
      <c r="D22" s="54" t="s">
        <v>36</v>
      </c>
      <c r="E22" s="24">
        <f t="shared" si="1"/>
        <v>351</v>
      </c>
      <c r="F22" s="24" t="str">
        <f>VLOOKUP(E22,Tab!$E$2:$F$255,2,TRUE)</f>
        <v>Não</v>
      </c>
      <c r="G22" s="25">
        <f t="shared" si="2"/>
        <v>352</v>
      </c>
      <c r="H22" s="25">
        <f t="shared" si="3"/>
        <v>351</v>
      </c>
      <c r="I22" s="25">
        <f t="shared" si="4"/>
        <v>349</v>
      </c>
      <c r="J22" s="25">
        <f t="shared" si="5"/>
        <v>347</v>
      </c>
      <c r="K22" s="25">
        <f t="shared" si="6"/>
        <v>0</v>
      </c>
      <c r="L22" s="26">
        <f t="shared" si="7"/>
        <v>1399</v>
      </c>
      <c r="M22" s="27">
        <f t="shared" si="8"/>
        <v>279.8</v>
      </c>
      <c r="N22" s="28"/>
      <c r="O22" s="63">
        <v>351</v>
      </c>
      <c r="P22" s="63">
        <v>0</v>
      </c>
      <c r="Q22" s="63">
        <v>349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347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352</v>
      </c>
      <c r="AK22" s="63">
        <v>0</v>
      </c>
      <c r="AL22" s="160">
        <v>0</v>
      </c>
    </row>
    <row r="23" spans="1:38" ht="12.75">
      <c r="A23" s="22">
        <f t="shared" si="0"/>
        <v>10</v>
      </c>
      <c r="B23" s="77" t="s">
        <v>399</v>
      </c>
      <c r="C23" s="82">
        <v>11552</v>
      </c>
      <c r="D23" s="83" t="s">
        <v>113</v>
      </c>
      <c r="E23" s="24">
        <f t="shared" si="1"/>
        <v>349</v>
      </c>
      <c r="F23" s="24" t="str">
        <f>VLOOKUP(E23,Tab!$E$2:$F$255,2,TRUE)</f>
        <v>Não</v>
      </c>
      <c r="G23" s="25">
        <f t="shared" si="2"/>
        <v>349</v>
      </c>
      <c r="H23" s="25">
        <f t="shared" si="3"/>
        <v>330</v>
      </c>
      <c r="I23" s="25">
        <f t="shared" si="4"/>
        <v>327</v>
      </c>
      <c r="J23" s="25">
        <f t="shared" si="5"/>
        <v>286</v>
      </c>
      <c r="K23" s="25">
        <f t="shared" si="6"/>
        <v>0</v>
      </c>
      <c r="L23" s="26">
        <f t="shared" si="7"/>
        <v>1292</v>
      </c>
      <c r="M23" s="27">
        <f t="shared" si="8"/>
        <v>258.4</v>
      </c>
      <c r="N23" s="28"/>
      <c r="O23" s="63">
        <v>349</v>
      </c>
      <c r="P23" s="63">
        <v>327</v>
      </c>
      <c r="Q23" s="63">
        <v>330</v>
      </c>
      <c r="R23" s="63">
        <v>0</v>
      </c>
      <c r="S23" s="63">
        <v>286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160">
        <v>0</v>
      </c>
    </row>
    <row r="24" spans="1:61" s="21" customFormat="1" ht="12.75">
      <c r="A24" s="22">
        <f t="shared" si="0"/>
        <v>11</v>
      </c>
      <c r="B24" s="31" t="s">
        <v>208</v>
      </c>
      <c r="C24" s="29">
        <v>6898</v>
      </c>
      <c r="D24" s="29" t="s">
        <v>86</v>
      </c>
      <c r="E24" s="24">
        <f t="shared" si="1"/>
        <v>349</v>
      </c>
      <c r="F24" s="27" t="str">
        <f>VLOOKUP(E24,Tab!$E$2:$F$255,2,TRUE)</f>
        <v>Não</v>
      </c>
      <c r="G24" s="25">
        <f t="shared" si="2"/>
        <v>349</v>
      </c>
      <c r="H24" s="25">
        <f t="shared" si="3"/>
        <v>349</v>
      </c>
      <c r="I24" s="25">
        <f t="shared" si="4"/>
        <v>347</v>
      </c>
      <c r="J24" s="25">
        <f t="shared" si="5"/>
        <v>0</v>
      </c>
      <c r="K24" s="25">
        <f t="shared" si="6"/>
        <v>0</v>
      </c>
      <c r="L24" s="26">
        <f t="shared" si="7"/>
        <v>1045</v>
      </c>
      <c r="M24" s="27">
        <f t="shared" si="8"/>
        <v>209</v>
      </c>
      <c r="N24" s="28"/>
      <c r="O24" s="63">
        <v>347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349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349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160">
        <v>0</v>
      </c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</row>
    <row r="25" spans="1:38" ht="12.75">
      <c r="A25" s="22">
        <f t="shared" si="0"/>
        <v>12</v>
      </c>
      <c r="B25" s="88" t="s">
        <v>380</v>
      </c>
      <c r="C25" s="29">
        <v>11628</v>
      </c>
      <c r="D25" s="85" t="s">
        <v>86</v>
      </c>
      <c r="E25" s="24">
        <f t="shared" si="1"/>
        <v>352</v>
      </c>
      <c r="F25" s="27" t="str">
        <f>VLOOKUP(E25,Tab!$E$2:$F$255,2,TRUE)</f>
        <v>Não</v>
      </c>
      <c r="G25" s="25">
        <f t="shared" si="2"/>
        <v>352</v>
      </c>
      <c r="H25" s="25">
        <f t="shared" si="3"/>
        <v>351</v>
      </c>
      <c r="I25" s="25">
        <f t="shared" si="4"/>
        <v>340</v>
      </c>
      <c r="J25" s="25">
        <f t="shared" si="5"/>
        <v>0</v>
      </c>
      <c r="K25" s="25">
        <f t="shared" si="6"/>
        <v>0</v>
      </c>
      <c r="L25" s="26">
        <f t="shared" si="7"/>
        <v>1043</v>
      </c>
      <c r="M25" s="27">
        <f t="shared" si="8"/>
        <v>208.6</v>
      </c>
      <c r="N25" s="28"/>
      <c r="O25" s="63">
        <v>352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351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340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160">
        <v>0</v>
      </c>
    </row>
    <row r="26" spans="1:38" ht="12.75">
      <c r="A26" s="22">
        <f t="shared" si="0"/>
        <v>13</v>
      </c>
      <c r="B26" s="88" t="s">
        <v>337</v>
      </c>
      <c r="C26" s="29">
        <v>10358</v>
      </c>
      <c r="D26" s="85" t="s">
        <v>36</v>
      </c>
      <c r="E26" s="24">
        <f t="shared" si="1"/>
        <v>330</v>
      </c>
      <c r="F26" s="27" t="str">
        <f>VLOOKUP(E26,Tab!$E$2:$F$255,2,TRUE)</f>
        <v>Não</v>
      </c>
      <c r="G26" s="25">
        <f t="shared" si="2"/>
        <v>330</v>
      </c>
      <c r="H26" s="25">
        <f t="shared" si="3"/>
        <v>318</v>
      </c>
      <c r="I26" s="25">
        <f t="shared" si="4"/>
        <v>307</v>
      </c>
      <c r="J26" s="25">
        <f t="shared" si="5"/>
        <v>0</v>
      </c>
      <c r="K26" s="25">
        <f t="shared" si="6"/>
        <v>0</v>
      </c>
      <c r="L26" s="26">
        <f t="shared" si="7"/>
        <v>955</v>
      </c>
      <c r="M26" s="27">
        <f t="shared" si="8"/>
        <v>191</v>
      </c>
      <c r="N26" s="28"/>
      <c r="O26" s="63">
        <v>0</v>
      </c>
      <c r="P26" s="63">
        <v>0</v>
      </c>
      <c r="Q26" s="63">
        <v>330</v>
      </c>
      <c r="R26" s="63">
        <v>0</v>
      </c>
      <c r="S26" s="63">
        <v>318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307</v>
      </c>
      <c r="AK26" s="63">
        <v>0</v>
      </c>
      <c r="AL26" s="160">
        <v>0</v>
      </c>
    </row>
    <row r="27" spans="1:38" ht="12.75">
      <c r="A27" s="22">
        <f t="shared" si="0"/>
        <v>14</v>
      </c>
      <c r="B27" s="88" t="s">
        <v>529</v>
      </c>
      <c r="C27" s="29">
        <v>13056</v>
      </c>
      <c r="D27" s="29" t="s">
        <v>36</v>
      </c>
      <c r="E27" s="24">
        <f t="shared" si="1"/>
        <v>285</v>
      </c>
      <c r="F27" s="24" t="e">
        <f>VLOOKUP(E27,Tab!$E$2:$F$255,2,TRUE)</f>
        <v>#N/A</v>
      </c>
      <c r="G27" s="25">
        <f t="shared" si="2"/>
        <v>285</v>
      </c>
      <c r="H27" s="25">
        <f t="shared" si="3"/>
        <v>283</v>
      </c>
      <c r="I27" s="25">
        <f t="shared" si="4"/>
        <v>263</v>
      </c>
      <c r="J27" s="25">
        <f t="shared" si="5"/>
        <v>0</v>
      </c>
      <c r="K27" s="25">
        <f t="shared" si="6"/>
        <v>0</v>
      </c>
      <c r="L27" s="26">
        <f t="shared" si="7"/>
        <v>831</v>
      </c>
      <c r="M27" s="27">
        <f t="shared" si="8"/>
        <v>166.2</v>
      </c>
      <c r="N27" s="28"/>
      <c r="O27" s="63">
        <v>283</v>
      </c>
      <c r="P27" s="63">
        <v>0</v>
      </c>
      <c r="Q27" s="63">
        <v>285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263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160">
        <v>0</v>
      </c>
    </row>
    <row r="28" spans="1:61" s="87" customFormat="1" ht="12.75">
      <c r="A28" s="22">
        <f t="shared" si="0"/>
        <v>15</v>
      </c>
      <c r="B28" s="77" t="s">
        <v>311</v>
      </c>
      <c r="C28" s="82">
        <v>11348</v>
      </c>
      <c r="D28" s="83" t="s">
        <v>118</v>
      </c>
      <c r="E28" s="24">
        <f t="shared" si="1"/>
        <v>352</v>
      </c>
      <c r="F28" s="24" t="str">
        <f>VLOOKUP(E28,Tab!$E$2:$F$255,2,TRUE)</f>
        <v>Não</v>
      </c>
      <c r="G28" s="25">
        <f t="shared" si="2"/>
        <v>352</v>
      </c>
      <c r="H28" s="25">
        <f t="shared" si="3"/>
        <v>340</v>
      </c>
      <c r="I28" s="25">
        <f t="shared" si="4"/>
        <v>0</v>
      </c>
      <c r="J28" s="25">
        <f t="shared" si="5"/>
        <v>0</v>
      </c>
      <c r="K28" s="25">
        <f t="shared" si="6"/>
        <v>0</v>
      </c>
      <c r="L28" s="26">
        <f t="shared" si="7"/>
        <v>692</v>
      </c>
      <c r="M28" s="27">
        <f t="shared" si="8"/>
        <v>138.4</v>
      </c>
      <c r="N28" s="28"/>
      <c r="O28" s="63">
        <v>352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340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160">
        <v>0</v>
      </c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</row>
    <row r="29" spans="1:38" ht="12.75">
      <c r="A29" s="22">
        <f t="shared" si="0"/>
        <v>16</v>
      </c>
      <c r="B29" s="46" t="s">
        <v>195</v>
      </c>
      <c r="C29" s="29">
        <v>728</v>
      </c>
      <c r="D29" s="29" t="s">
        <v>115</v>
      </c>
      <c r="E29" s="24">
        <f t="shared" si="1"/>
        <v>368</v>
      </c>
      <c r="F29" s="24" t="str">
        <f>VLOOKUP(E29,Tab!$E$2:$F$255,2,TRUE)</f>
        <v>Não</v>
      </c>
      <c r="G29" s="25">
        <f t="shared" si="2"/>
        <v>368</v>
      </c>
      <c r="H29" s="25">
        <f t="shared" si="3"/>
        <v>318</v>
      </c>
      <c r="I29" s="25">
        <f t="shared" si="4"/>
        <v>0</v>
      </c>
      <c r="J29" s="25">
        <f t="shared" si="5"/>
        <v>0</v>
      </c>
      <c r="K29" s="25">
        <f t="shared" si="6"/>
        <v>0</v>
      </c>
      <c r="L29" s="26">
        <f t="shared" si="7"/>
        <v>686</v>
      </c>
      <c r="M29" s="27">
        <f t="shared" si="8"/>
        <v>137.2</v>
      </c>
      <c r="N29" s="28"/>
      <c r="O29" s="63">
        <v>318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368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160">
        <v>0</v>
      </c>
    </row>
    <row r="30" spans="1:38" ht="12.75">
      <c r="A30" s="22">
        <f t="shared" si="0"/>
        <v>17</v>
      </c>
      <c r="B30" s="46" t="s">
        <v>539</v>
      </c>
      <c r="C30" s="29">
        <v>5346</v>
      </c>
      <c r="D30" s="29" t="s">
        <v>20</v>
      </c>
      <c r="E30" s="24">
        <f t="shared" si="1"/>
        <v>342</v>
      </c>
      <c r="F30" s="24" t="str">
        <f>VLOOKUP(E30,Tab!$E$2:$F$255,2,TRUE)</f>
        <v>Não</v>
      </c>
      <c r="G30" s="25">
        <f t="shared" si="2"/>
        <v>342</v>
      </c>
      <c r="H30" s="25">
        <f t="shared" si="3"/>
        <v>339</v>
      </c>
      <c r="I30" s="25">
        <f t="shared" si="4"/>
        <v>0</v>
      </c>
      <c r="J30" s="25">
        <f t="shared" si="5"/>
        <v>0</v>
      </c>
      <c r="K30" s="25">
        <f t="shared" si="6"/>
        <v>0</v>
      </c>
      <c r="L30" s="26">
        <f t="shared" si="7"/>
        <v>681</v>
      </c>
      <c r="M30" s="27">
        <f t="shared" si="8"/>
        <v>136.2</v>
      </c>
      <c r="N30" s="28"/>
      <c r="O30" s="63">
        <v>342</v>
      </c>
      <c r="P30" s="63">
        <v>0</v>
      </c>
      <c r="Q30" s="63">
        <v>339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160">
        <v>0</v>
      </c>
    </row>
    <row r="31" spans="1:38" ht="12.75">
      <c r="A31" s="22">
        <f t="shared" si="0"/>
        <v>18</v>
      </c>
      <c r="B31" s="46" t="s">
        <v>191</v>
      </c>
      <c r="C31" s="29">
        <v>3348</v>
      </c>
      <c r="D31" s="29" t="s">
        <v>36</v>
      </c>
      <c r="E31" s="24">
        <f t="shared" si="1"/>
        <v>341</v>
      </c>
      <c r="F31" s="24" t="str">
        <f>VLOOKUP(E31,Tab!$E$2:$F$255,2,TRUE)</f>
        <v>Não</v>
      </c>
      <c r="G31" s="25">
        <f t="shared" si="2"/>
        <v>341</v>
      </c>
      <c r="H31" s="25">
        <f t="shared" si="3"/>
        <v>325</v>
      </c>
      <c r="I31" s="25">
        <f t="shared" si="4"/>
        <v>0</v>
      </c>
      <c r="J31" s="25">
        <f t="shared" si="5"/>
        <v>0</v>
      </c>
      <c r="K31" s="25">
        <f t="shared" si="6"/>
        <v>0</v>
      </c>
      <c r="L31" s="26">
        <f t="shared" si="7"/>
        <v>666</v>
      </c>
      <c r="M31" s="27">
        <f t="shared" si="8"/>
        <v>133.2</v>
      </c>
      <c r="N31" s="28"/>
      <c r="O31" s="63">
        <v>341</v>
      </c>
      <c r="P31" s="63">
        <v>0</v>
      </c>
      <c r="Q31" s="63">
        <v>325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160">
        <v>0</v>
      </c>
    </row>
    <row r="32" spans="1:38" ht="12.75">
      <c r="A32" s="22">
        <f t="shared" si="0"/>
        <v>19</v>
      </c>
      <c r="B32" s="46" t="s">
        <v>193</v>
      </c>
      <c r="C32" s="29">
        <v>10537</v>
      </c>
      <c r="D32" s="85" t="s">
        <v>62</v>
      </c>
      <c r="E32" s="24">
        <f t="shared" si="1"/>
        <v>329</v>
      </c>
      <c r="F32" s="24" t="str">
        <f>VLOOKUP(E32,Tab!$E$2:$F$255,2,TRUE)</f>
        <v>Não</v>
      </c>
      <c r="G32" s="25">
        <f t="shared" si="2"/>
        <v>329</v>
      </c>
      <c r="H32" s="25">
        <f t="shared" si="3"/>
        <v>327</v>
      </c>
      <c r="I32" s="25">
        <f t="shared" si="4"/>
        <v>0</v>
      </c>
      <c r="J32" s="25">
        <f t="shared" si="5"/>
        <v>0</v>
      </c>
      <c r="K32" s="25">
        <f t="shared" si="6"/>
        <v>0</v>
      </c>
      <c r="L32" s="26">
        <f t="shared" si="7"/>
        <v>656</v>
      </c>
      <c r="M32" s="27">
        <f t="shared" si="8"/>
        <v>131.2</v>
      </c>
      <c r="N32" s="28"/>
      <c r="O32" s="63">
        <v>329</v>
      </c>
      <c r="P32" s="63">
        <v>0</v>
      </c>
      <c r="Q32" s="63">
        <v>327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160">
        <v>0</v>
      </c>
    </row>
    <row r="33" spans="1:38" ht="12.75">
      <c r="A33" s="22">
        <f t="shared" si="0"/>
        <v>20</v>
      </c>
      <c r="B33" s="46" t="s">
        <v>194</v>
      </c>
      <c r="C33" s="29">
        <v>10133</v>
      </c>
      <c r="D33" s="29" t="s">
        <v>20</v>
      </c>
      <c r="E33" s="24">
        <f t="shared" si="1"/>
        <v>331</v>
      </c>
      <c r="F33" s="24" t="str">
        <f>VLOOKUP(E33,Tab!$E$2:$F$255,2,TRUE)</f>
        <v>Não</v>
      </c>
      <c r="G33" s="25">
        <f t="shared" si="2"/>
        <v>331</v>
      </c>
      <c r="H33" s="25">
        <f t="shared" si="3"/>
        <v>318</v>
      </c>
      <c r="I33" s="25">
        <f t="shared" si="4"/>
        <v>0</v>
      </c>
      <c r="J33" s="25">
        <f t="shared" si="5"/>
        <v>0</v>
      </c>
      <c r="K33" s="25">
        <f t="shared" si="6"/>
        <v>0</v>
      </c>
      <c r="L33" s="26">
        <f t="shared" si="7"/>
        <v>649</v>
      </c>
      <c r="M33" s="27">
        <f t="shared" si="8"/>
        <v>129.8</v>
      </c>
      <c r="N33" s="28"/>
      <c r="O33" s="63">
        <v>318</v>
      </c>
      <c r="P33" s="63">
        <v>0</v>
      </c>
      <c r="Q33" s="63">
        <v>331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160">
        <v>0</v>
      </c>
    </row>
    <row r="34" spans="1:38" ht="12.75">
      <c r="A34" s="22">
        <f t="shared" si="0"/>
        <v>21</v>
      </c>
      <c r="B34" s="49" t="s">
        <v>197</v>
      </c>
      <c r="C34" s="54">
        <v>7457</v>
      </c>
      <c r="D34" s="54" t="s">
        <v>74</v>
      </c>
      <c r="E34" s="24">
        <f t="shared" si="1"/>
        <v>308</v>
      </c>
      <c r="F34" s="24" t="str">
        <f>VLOOKUP(E34,Tab!$E$2:$F$255,2,TRUE)</f>
        <v>Não</v>
      </c>
      <c r="G34" s="25">
        <f t="shared" si="2"/>
        <v>308</v>
      </c>
      <c r="H34" s="25">
        <f t="shared" si="3"/>
        <v>298</v>
      </c>
      <c r="I34" s="25">
        <f t="shared" si="4"/>
        <v>0</v>
      </c>
      <c r="J34" s="25">
        <f t="shared" si="5"/>
        <v>0</v>
      </c>
      <c r="K34" s="25">
        <f t="shared" si="6"/>
        <v>0</v>
      </c>
      <c r="L34" s="26">
        <f t="shared" si="7"/>
        <v>606</v>
      </c>
      <c r="M34" s="27">
        <f t="shared" si="8"/>
        <v>121.2</v>
      </c>
      <c r="N34" s="28"/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308</v>
      </c>
      <c r="X34" s="63">
        <v>0</v>
      </c>
      <c r="Y34" s="63">
        <v>0</v>
      </c>
      <c r="Z34" s="63">
        <v>298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160">
        <v>0</v>
      </c>
    </row>
    <row r="35" spans="1:38" ht="12.75">
      <c r="A35" s="22">
        <f t="shared" si="0"/>
        <v>22</v>
      </c>
      <c r="B35" s="77" t="s">
        <v>329</v>
      </c>
      <c r="C35" s="82">
        <v>6581</v>
      </c>
      <c r="D35" s="83" t="s">
        <v>60</v>
      </c>
      <c r="E35" s="24">
        <f t="shared" si="1"/>
        <v>202</v>
      </c>
      <c r="F35" s="24" t="e">
        <f>VLOOKUP(E35,Tab!$E$2:$F$255,2,TRUE)</f>
        <v>#N/A</v>
      </c>
      <c r="G35" s="25">
        <f t="shared" si="2"/>
        <v>202</v>
      </c>
      <c r="H35" s="25">
        <f t="shared" si="3"/>
        <v>196</v>
      </c>
      <c r="I35" s="25">
        <f t="shared" si="4"/>
        <v>190</v>
      </c>
      <c r="J35" s="25">
        <f t="shared" si="5"/>
        <v>0</v>
      </c>
      <c r="K35" s="25">
        <f t="shared" si="6"/>
        <v>0</v>
      </c>
      <c r="L35" s="26">
        <f t="shared" si="7"/>
        <v>588</v>
      </c>
      <c r="M35" s="27">
        <f t="shared" si="8"/>
        <v>117.6</v>
      </c>
      <c r="N35" s="28"/>
      <c r="O35" s="63">
        <v>0</v>
      </c>
      <c r="P35" s="63">
        <v>0</v>
      </c>
      <c r="Q35" s="63">
        <v>0</v>
      </c>
      <c r="R35" s="63">
        <v>190</v>
      </c>
      <c r="S35" s="63">
        <v>0</v>
      </c>
      <c r="T35" s="63">
        <v>0</v>
      </c>
      <c r="U35" s="63">
        <v>0</v>
      </c>
      <c r="V35" s="63">
        <v>202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196</v>
      </c>
      <c r="AI35" s="63">
        <v>0</v>
      </c>
      <c r="AJ35" s="63">
        <v>0</v>
      </c>
      <c r="AK35" s="63">
        <v>0</v>
      </c>
      <c r="AL35" s="160">
        <v>0</v>
      </c>
    </row>
    <row r="36" spans="1:38" ht="12.75">
      <c r="A36" s="22">
        <f t="shared" si="0"/>
        <v>23</v>
      </c>
      <c r="B36" s="77" t="s">
        <v>356</v>
      </c>
      <c r="C36" s="82">
        <v>4532</v>
      </c>
      <c r="D36" s="83" t="s">
        <v>36</v>
      </c>
      <c r="E36" s="24">
        <f t="shared" si="1"/>
        <v>284</v>
      </c>
      <c r="F36" s="24" t="e">
        <f>VLOOKUP(E36,Tab!$E$2:$F$255,2,TRUE)</f>
        <v>#N/A</v>
      </c>
      <c r="G36" s="25">
        <f t="shared" si="2"/>
        <v>284</v>
      </c>
      <c r="H36" s="25">
        <f t="shared" si="3"/>
        <v>273</v>
      </c>
      <c r="I36" s="25">
        <f t="shared" si="4"/>
        <v>0</v>
      </c>
      <c r="J36" s="25">
        <f t="shared" si="5"/>
        <v>0</v>
      </c>
      <c r="K36" s="25">
        <f t="shared" si="6"/>
        <v>0</v>
      </c>
      <c r="L36" s="26">
        <f t="shared" si="7"/>
        <v>557</v>
      </c>
      <c r="M36" s="27">
        <f t="shared" si="8"/>
        <v>111.4</v>
      </c>
      <c r="N36" s="28"/>
      <c r="O36" s="63">
        <v>284</v>
      </c>
      <c r="P36" s="63">
        <v>0</v>
      </c>
      <c r="Q36" s="63">
        <v>273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160">
        <v>0</v>
      </c>
    </row>
    <row r="37" spans="1:38" ht="12.75">
      <c r="A37" s="22">
        <f t="shared" si="0"/>
        <v>24</v>
      </c>
      <c r="B37" s="46" t="s">
        <v>540</v>
      </c>
      <c r="C37" s="29">
        <v>12223</v>
      </c>
      <c r="D37" s="29" t="s">
        <v>20</v>
      </c>
      <c r="E37" s="24">
        <f t="shared" si="1"/>
        <v>291</v>
      </c>
      <c r="F37" s="24" t="e">
        <f>VLOOKUP(E37,Tab!$E$2:$F$255,2,TRUE)</f>
        <v>#N/A</v>
      </c>
      <c r="G37" s="25">
        <f t="shared" si="2"/>
        <v>291</v>
      </c>
      <c r="H37" s="25">
        <f t="shared" si="3"/>
        <v>254</v>
      </c>
      <c r="I37" s="25">
        <f t="shared" si="4"/>
        <v>0</v>
      </c>
      <c r="J37" s="25">
        <f t="shared" si="5"/>
        <v>0</v>
      </c>
      <c r="K37" s="25">
        <f t="shared" si="6"/>
        <v>0</v>
      </c>
      <c r="L37" s="26">
        <f t="shared" si="7"/>
        <v>545</v>
      </c>
      <c r="M37" s="27">
        <f t="shared" si="8"/>
        <v>109</v>
      </c>
      <c r="N37" s="28"/>
      <c r="O37" s="63">
        <v>0</v>
      </c>
      <c r="P37" s="63">
        <v>291</v>
      </c>
      <c r="Q37" s="63">
        <v>254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160">
        <v>0</v>
      </c>
    </row>
    <row r="38" spans="1:38" ht="12.75">
      <c r="A38" s="22">
        <f t="shared" si="0"/>
        <v>25</v>
      </c>
      <c r="B38" s="77" t="s">
        <v>408</v>
      </c>
      <c r="C38" s="82">
        <v>11196</v>
      </c>
      <c r="D38" s="83" t="s">
        <v>39</v>
      </c>
      <c r="E38" s="24">
        <f t="shared" si="1"/>
        <v>241</v>
      </c>
      <c r="F38" s="24" t="e">
        <f>VLOOKUP(E38,Tab!$E$2:$F$255,2,TRUE)</f>
        <v>#N/A</v>
      </c>
      <c r="G38" s="25">
        <f t="shared" si="2"/>
        <v>241</v>
      </c>
      <c r="H38" s="25">
        <f t="shared" si="3"/>
        <v>230</v>
      </c>
      <c r="I38" s="25">
        <f t="shared" si="4"/>
        <v>0</v>
      </c>
      <c r="J38" s="25">
        <f t="shared" si="5"/>
        <v>0</v>
      </c>
      <c r="K38" s="25">
        <f t="shared" si="6"/>
        <v>0</v>
      </c>
      <c r="L38" s="26">
        <f t="shared" si="7"/>
        <v>471</v>
      </c>
      <c r="M38" s="27">
        <f t="shared" si="8"/>
        <v>94.2</v>
      </c>
      <c r="N38" s="28"/>
      <c r="O38" s="63">
        <v>0</v>
      </c>
      <c r="P38" s="63">
        <v>0</v>
      </c>
      <c r="Q38" s="63">
        <v>241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230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160">
        <v>0</v>
      </c>
    </row>
    <row r="39" spans="1:38" ht="12.75">
      <c r="A39" s="22">
        <f t="shared" si="0"/>
        <v>26</v>
      </c>
      <c r="B39" s="46" t="s">
        <v>189</v>
      </c>
      <c r="C39" s="29">
        <v>3517</v>
      </c>
      <c r="D39" s="29" t="s">
        <v>28</v>
      </c>
      <c r="E39" s="24">
        <f t="shared" si="1"/>
        <v>348</v>
      </c>
      <c r="F39" s="24" t="str">
        <f>VLOOKUP(E39,Tab!$E$2:$F$255,2,TRUE)</f>
        <v>Não</v>
      </c>
      <c r="G39" s="25">
        <f t="shared" si="2"/>
        <v>348</v>
      </c>
      <c r="H39" s="25">
        <f t="shared" si="3"/>
        <v>0</v>
      </c>
      <c r="I39" s="25">
        <f t="shared" si="4"/>
        <v>0</v>
      </c>
      <c r="J39" s="25">
        <f t="shared" si="5"/>
        <v>0</v>
      </c>
      <c r="K39" s="25">
        <f t="shared" si="6"/>
        <v>0</v>
      </c>
      <c r="L39" s="26">
        <f t="shared" si="7"/>
        <v>348</v>
      </c>
      <c r="M39" s="27">
        <f t="shared" si="8"/>
        <v>69.6</v>
      </c>
      <c r="N39" s="28"/>
      <c r="O39" s="63">
        <v>348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160">
        <v>0</v>
      </c>
    </row>
    <row r="40" spans="1:38" ht="12.75">
      <c r="A40" s="22">
        <f t="shared" si="0"/>
        <v>27</v>
      </c>
      <c r="B40" s="46" t="s">
        <v>555</v>
      </c>
      <c r="C40" s="29">
        <v>12248</v>
      </c>
      <c r="D40" s="29" t="s">
        <v>17</v>
      </c>
      <c r="E40" s="24">
        <f t="shared" si="1"/>
        <v>341</v>
      </c>
      <c r="F40" s="24" t="str">
        <f>VLOOKUP(E40,Tab!$E$2:$F$255,2,TRUE)</f>
        <v>Não</v>
      </c>
      <c r="G40" s="25">
        <f t="shared" si="2"/>
        <v>341</v>
      </c>
      <c r="H40" s="25">
        <f t="shared" si="3"/>
        <v>0</v>
      </c>
      <c r="I40" s="25">
        <f t="shared" si="4"/>
        <v>0</v>
      </c>
      <c r="J40" s="25">
        <f t="shared" si="5"/>
        <v>0</v>
      </c>
      <c r="K40" s="25">
        <f t="shared" si="6"/>
        <v>0</v>
      </c>
      <c r="L40" s="26">
        <f t="shared" si="7"/>
        <v>341</v>
      </c>
      <c r="M40" s="27">
        <f t="shared" si="8"/>
        <v>68.2</v>
      </c>
      <c r="N40" s="28"/>
      <c r="O40" s="63">
        <v>341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160">
        <v>0</v>
      </c>
    </row>
    <row r="41" spans="1:38" ht="12.75">
      <c r="A41" s="22">
        <f t="shared" si="0"/>
        <v>28</v>
      </c>
      <c r="B41" s="77" t="s">
        <v>325</v>
      </c>
      <c r="C41" s="82">
        <v>11194</v>
      </c>
      <c r="D41" s="83" t="s">
        <v>39</v>
      </c>
      <c r="E41" s="24">
        <f t="shared" si="1"/>
        <v>313</v>
      </c>
      <c r="F41" s="24" t="str">
        <f>VLOOKUP(E41,Tab!$E$2:$F$255,2,TRUE)</f>
        <v>Não</v>
      </c>
      <c r="G41" s="25">
        <f t="shared" si="2"/>
        <v>313</v>
      </c>
      <c r="H41" s="25">
        <f t="shared" si="3"/>
        <v>0</v>
      </c>
      <c r="I41" s="25">
        <f t="shared" si="4"/>
        <v>0</v>
      </c>
      <c r="J41" s="25">
        <f t="shared" si="5"/>
        <v>0</v>
      </c>
      <c r="K41" s="25">
        <f t="shared" si="6"/>
        <v>0</v>
      </c>
      <c r="L41" s="26">
        <f t="shared" si="7"/>
        <v>313</v>
      </c>
      <c r="M41" s="27">
        <f t="shared" si="8"/>
        <v>62.6</v>
      </c>
      <c r="N41" s="28"/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313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160">
        <v>0</v>
      </c>
    </row>
    <row r="42" spans="1:38" ht="12.75">
      <c r="A42" s="22">
        <f t="shared" si="0"/>
        <v>29</v>
      </c>
      <c r="B42" s="46" t="s">
        <v>198</v>
      </c>
      <c r="C42" s="29">
        <v>7401</v>
      </c>
      <c r="D42" s="29" t="s">
        <v>36</v>
      </c>
      <c r="E42" s="24">
        <f t="shared" si="1"/>
        <v>301</v>
      </c>
      <c r="F42" s="24" t="str">
        <f>VLOOKUP(E42,Tab!$E$2:$F$255,2,TRUE)</f>
        <v>Não</v>
      </c>
      <c r="G42" s="25">
        <f t="shared" si="2"/>
        <v>301</v>
      </c>
      <c r="H42" s="25">
        <f t="shared" si="3"/>
        <v>0</v>
      </c>
      <c r="I42" s="25">
        <f t="shared" si="4"/>
        <v>0</v>
      </c>
      <c r="J42" s="25">
        <f t="shared" si="5"/>
        <v>0</v>
      </c>
      <c r="K42" s="25">
        <f t="shared" si="6"/>
        <v>0</v>
      </c>
      <c r="L42" s="26">
        <f t="shared" si="7"/>
        <v>301</v>
      </c>
      <c r="M42" s="27">
        <f t="shared" si="8"/>
        <v>60.2</v>
      </c>
      <c r="N42" s="28"/>
      <c r="O42" s="63">
        <v>0</v>
      </c>
      <c r="P42" s="63">
        <v>0</v>
      </c>
      <c r="Q42" s="63">
        <v>301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160">
        <v>0</v>
      </c>
    </row>
    <row r="43" spans="1:38" ht="12.75">
      <c r="A43" s="22">
        <f t="shared" si="0"/>
        <v>30</v>
      </c>
      <c r="B43" s="77" t="s">
        <v>534</v>
      </c>
      <c r="C43" s="82">
        <v>11216</v>
      </c>
      <c r="D43" s="83" t="s">
        <v>33</v>
      </c>
      <c r="E43" s="24">
        <f t="shared" si="1"/>
        <v>243</v>
      </c>
      <c r="F43" s="24" t="e">
        <f>VLOOKUP(E43,Tab!$E$2:$F$255,2,TRUE)</f>
        <v>#N/A</v>
      </c>
      <c r="G43" s="25">
        <f t="shared" si="2"/>
        <v>243</v>
      </c>
      <c r="H43" s="25">
        <f t="shared" si="3"/>
        <v>0</v>
      </c>
      <c r="I43" s="25">
        <f t="shared" si="4"/>
        <v>0</v>
      </c>
      <c r="J43" s="25">
        <f t="shared" si="5"/>
        <v>0</v>
      </c>
      <c r="K43" s="25">
        <f t="shared" si="6"/>
        <v>0</v>
      </c>
      <c r="L43" s="26">
        <f t="shared" si="7"/>
        <v>243</v>
      </c>
      <c r="M43" s="27">
        <f t="shared" si="8"/>
        <v>48.6</v>
      </c>
      <c r="N43" s="28"/>
      <c r="O43" s="63">
        <v>0</v>
      </c>
      <c r="P43" s="63">
        <v>0</v>
      </c>
      <c r="Q43" s="63">
        <v>0</v>
      </c>
      <c r="R43" s="63">
        <v>243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160">
        <v>0</v>
      </c>
    </row>
    <row r="44" spans="1:38" ht="12.75">
      <c r="A44" s="22">
        <f t="shared" si="0"/>
        <v>31</v>
      </c>
      <c r="B44" s="46" t="s">
        <v>546</v>
      </c>
      <c r="C44" s="29">
        <v>11929</v>
      </c>
      <c r="D44" s="29" t="s">
        <v>74</v>
      </c>
      <c r="E44" s="24">
        <f t="shared" si="1"/>
        <v>210</v>
      </c>
      <c r="F44" s="24" t="e">
        <f>VLOOKUP(E44,Tab!$E$2:$F$255,2,TRUE)</f>
        <v>#N/A</v>
      </c>
      <c r="G44" s="25">
        <f t="shared" si="2"/>
        <v>210</v>
      </c>
      <c r="H44" s="25">
        <f t="shared" si="3"/>
        <v>0</v>
      </c>
      <c r="I44" s="25">
        <f t="shared" si="4"/>
        <v>0</v>
      </c>
      <c r="J44" s="25">
        <f t="shared" si="5"/>
        <v>0</v>
      </c>
      <c r="K44" s="25">
        <f t="shared" si="6"/>
        <v>0</v>
      </c>
      <c r="L44" s="26">
        <f t="shared" si="7"/>
        <v>210</v>
      </c>
      <c r="M44" s="27">
        <f t="shared" si="8"/>
        <v>42</v>
      </c>
      <c r="N44" s="28"/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63">
        <v>0</v>
      </c>
      <c r="V44" s="63">
        <v>0</v>
      </c>
      <c r="W44" s="63">
        <v>0</v>
      </c>
      <c r="X44" s="63">
        <v>0</v>
      </c>
      <c r="Y44" s="63">
        <v>0</v>
      </c>
      <c r="Z44" s="63">
        <v>210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160">
        <v>0</v>
      </c>
    </row>
    <row r="45" spans="1:38" ht="12.75">
      <c r="A45" s="22">
        <f t="shared" si="0"/>
        <v>32</v>
      </c>
      <c r="B45" s="49"/>
      <c r="C45" s="54"/>
      <c r="D45" s="54"/>
      <c r="E45" s="24">
        <f t="shared" si="1"/>
        <v>0</v>
      </c>
      <c r="F45" s="24" t="e">
        <f>VLOOKUP(E45,Tab!$E$2:$F$255,2,TRUE)</f>
        <v>#N/A</v>
      </c>
      <c r="G45" s="25">
        <f t="shared" si="2"/>
        <v>0</v>
      </c>
      <c r="H45" s="25">
        <f t="shared" si="3"/>
        <v>0</v>
      </c>
      <c r="I45" s="25">
        <f t="shared" si="4"/>
        <v>0</v>
      </c>
      <c r="J45" s="25">
        <f t="shared" si="5"/>
        <v>0</v>
      </c>
      <c r="K45" s="25">
        <f t="shared" si="6"/>
        <v>0</v>
      </c>
      <c r="L45" s="26">
        <f t="shared" si="7"/>
        <v>0</v>
      </c>
      <c r="M45" s="27">
        <f t="shared" si="8"/>
        <v>0</v>
      </c>
      <c r="N45" s="28"/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0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160">
        <v>0</v>
      </c>
    </row>
    <row r="46" spans="1:38" ht="12.75">
      <c r="A46" s="22">
        <f t="shared" si="0"/>
        <v>33</v>
      </c>
      <c r="B46" s="46"/>
      <c r="C46" s="29"/>
      <c r="D46" s="29"/>
      <c r="E46" s="24">
        <f t="shared" si="1"/>
        <v>0</v>
      </c>
      <c r="F46" s="24" t="e">
        <f>VLOOKUP(E46,Tab!$E$2:$F$255,2,TRUE)</f>
        <v>#N/A</v>
      </c>
      <c r="G46" s="25">
        <f t="shared" si="2"/>
        <v>0</v>
      </c>
      <c r="H46" s="25">
        <f t="shared" si="3"/>
        <v>0</v>
      </c>
      <c r="I46" s="25">
        <f t="shared" si="4"/>
        <v>0</v>
      </c>
      <c r="J46" s="25">
        <f t="shared" si="5"/>
        <v>0</v>
      </c>
      <c r="K46" s="25">
        <f t="shared" si="6"/>
        <v>0</v>
      </c>
      <c r="L46" s="26">
        <f t="shared" si="7"/>
        <v>0</v>
      </c>
      <c r="M46" s="27">
        <f t="shared" si="8"/>
        <v>0</v>
      </c>
      <c r="N46" s="28"/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3">
        <v>0</v>
      </c>
      <c r="AD46" s="63">
        <v>0</v>
      </c>
      <c r="AE46" s="63">
        <v>0</v>
      </c>
      <c r="AF46" s="63">
        <v>0</v>
      </c>
      <c r="AG46" s="63">
        <v>0</v>
      </c>
      <c r="AH46" s="63">
        <v>0</v>
      </c>
      <c r="AI46" s="63">
        <v>0</v>
      </c>
      <c r="AJ46" s="63">
        <v>0</v>
      </c>
      <c r="AK46" s="63">
        <v>0</v>
      </c>
      <c r="AL46" s="160">
        <v>0</v>
      </c>
    </row>
    <row r="47" spans="1:38" ht="12.75">
      <c r="A47" s="22">
        <f t="shared" si="0"/>
        <v>34</v>
      </c>
      <c r="B47" s="77"/>
      <c r="C47" s="82"/>
      <c r="D47" s="83"/>
      <c r="E47" s="24">
        <f t="shared" si="1"/>
        <v>0</v>
      </c>
      <c r="F47" s="24" t="e">
        <f>VLOOKUP(E47,Tab!$E$2:$F$255,2,TRUE)</f>
        <v>#N/A</v>
      </c>
      <c r="G47" s="25">
        <f t="shared" si="2"/>
        <v>0</v>
      </c>
      <c r="H47" s="25">
        <f t="shared" si="3"/>
        <v>0</v>
      </c>
      <c r="I47" s="25">
        <f t="shared" si="4"/>
        <v>0</v>
      </c>
      <c r="J47" s="25">
        <f t="shared" si="5"/>
        <v>0</v>
      </c>
      <c r="K47" s="25">
        <f t="shared" si="6"/>
        <v>0</v>
      </c>
      <c r="L47" s="26">
        <f t="shared" si="7"/>
        <v>0</v>
      </c>
      <c r="M47" s="27">
        <f t="shared" si="8"/>
        <v>0</v>
      </c>
      <c r="N47" s="28"/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160">
        <v>0</v>
      </c>
    </row>
    <row r="48" spans="1:38" ht="12.75">
      <c r="A48" s="22">
        <f t="shared" si="0"/>
        <v>35</v>
      </c>
      <c r="B48" s="77"/>
      <c r="C48" s="82"/>
      <c r="D48" s="83"/>
      <c r="E48" s="24">
        <f t="shared" si="1"/>
        <v>0</v>
      </c>
      <c r="F48" s="24" t="e">
        <f>VLOOKUP(E48,Tab!$E$2:$F$255,2,TRUE)</f>
        <v>#N/A</v>
      </c>
      <c r="G48" s="25">
        <f t="shared" si="2"/>
        <v>0</v>
      </c>
      <c r="H48" s="25">
        <f t="shared" si="3"/>
        <v>0</v>
      </c>
      <c r="I48" s="25">
        <f t="shared" si="4"/>
        <v>0</v>
      </c>
      <c r="J48" s="25">
        <f t="shared" si="5"/>
        <v>0</v>
      </c>
      <c r="K48" s="25">
        <f t="shared" si="6"/>
        <v>0</v>
      </c>
      <c r="L48" s="26">
        <f t="shared" si="7"/>
        <v>0</v>
      </c>
      <c r="M48" s="27">
        <f t="shared" si="8"/>
        <v>0</v>
      </c>
      <c r="N48" s="28"/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161">
        <v>0</v>
      </c>
    </row>
  </sheetData>
  <sheetProtection/>
  <mergeCells count="15">
    <mergeCell ref="O9:AL9"/>
    <mergeCell ref="A4:M4"/>
    <mergeCell ref="A5:L5"/>
    <mergeCell ref="A9:M9"/>
    <mergeCell ref="A10:A12"/>
    <mergeCell ref="B10:B12"/>
    <mergeCell ref="C10:C12"/>
    <mergeCell ref="D10:D12"/>
    <mergeCell ref="E10:F12"/>
    <mergeCell ref="G10:K10"/>
    <mergeCell ref="G11:G12"/>
    <mergeCell ref="H11:H12"/>
    <mergeCell ref="I11:I12"/>
    <mergeCell ref="J11:J12"/>
    <mergeCell ref="K11:K12"/>
  </mergeCells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conditionalFormatting sqref="F14:F48">
    <cfRule type="cellIs" priority="7" dxfId="5" operator="equal" stopIfTrue="1">
      <formula>"A"</formula>
    </cfRule>
    <cfRule type="cellIs" priority="8" dxfId="4" operator="equal" stopIfTrue="1">
      <formula>"B"</formula>
    </cfRule>
    <cfRule type="cellIs" priority="9" dxfId="3" operator="equal" stopIfTrue="1">
      <formula>"C"</formula>
    </cfRule>
  </conditionalFormatting>
  <conditionalFormatting sqref="E14:E48">
    <cfRule type="cellIs" priority="10" dxfId="6" operator="between" stopIfTrue="1">
      <formula>365</formula>
      <formula>400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colBreaks count="1" manualBreakCount="1">
    <brk id="13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28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0.28125" style="3" customWidth="1"/>
    <col min="14" max="14" width="2.7109375" style="21" customWidth="1"/>
    <col min="15" max="15" width="12.00390625" style="21" bestFit="1" customWidth="1"/>
    <col min="16" max="16" width="13.7109375" style="21" customWidth="1"/>
    <col min="17" max="28" width="11.57421875" style="21" customWidth="1"/>
    <col min="29" max="29" width="12.00390625" style="21" bestFit="1" customWidth="1"/>
    <col min="44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29" ht="12.75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ht="12.75"/>
    <row r="7" ht="12.75"/>
    <row r="8" ht="12.75"/>
    <row r="9" spans="1:29" s="6" customFormat="1" ht="24.75" customHeight="1">
      <c r="A9" s="180" t="s">
        <v>206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5"/>
      <c r="O9" s="177">
        <v>2012</v>
      </c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81"/>
    </row>
    <row r="10" spans="1:29" s="6" customFormat="1" ht="12.75">
      <c r="A10" s="176" t="s">
        <v>2</v>
      </c>
      <c r="B10" s="176" t="s">
        <v>3</v>
      </c>
      <c r="C10" s="176" t="s">
        <v>4</v>
      </c>
      <c r="D10" s="176" t="s">
        <v>5</v>
      </c>
      <c r="E10" s="169" t="s">
        <v>549</v>
      </c>
      <c r="F10" s="170"/>
      <c r="G10" s="176" t="s">
        <v>6</v>
      </c>
      <c r="H10" s="176"/>
      <c r="I10" s="176"/>
      <c r="J10" s="176"/>
      <c r="K10" s="176"/>
      <c r="L10" s="51" t="s">
        <v>7</v>
      </c>
      <c r="M10" s="9" t="s">
        <v>8</v>
      </c>
      <c r="N10" s="10"/>
      <c r="O10" s="109">
        <v>41252</v>
      </c>
      <c r="P10" s="109">
        <v>41224</v>
      </c>
      <c r="Q10" s="109">
        <v>41217</v>
      </c>
      <c r="R10" s="109">
        <v>41210</v>
      </c>
      <c r="S10" s="109">
        <v>41209</v>
      </c>
      <c r="T10" s="109">
        <v>41196</v>
      </c>
      <c r="U10" s="109">
        <v>41195</v>
      </c>
      <c r="V10" s="109">
        <v>41182</v>
      </c>
      <c r="W10" s="109">
        <v>41168</v>
      </c>
      <c r="X10" s="109">
        <v>41029</v>
      </c>
      <c r="Y10" s="109">
        <v>40965</v>
      </c>
      <c r="Z10" s="109">
        <v>40957</v>
      </c>
      <c r="AA10" s="109">
        <v>40943</v>
      </c>
      <c r="AB10" s="109">
        <v>40924</v>
      </c>
      <c r="AC10" s="123">
        <v>40916</v>
      </c>
    </row>
    <row r="11" spans="1:29" s="6" customFormat="1" ht="12.75">
      <c r="A11" s="176"/>
      <c r="B11" s="176"/>
      <c r="C11" s="176"/>
      <c r="D11" s="176"/>
      <c r="E11" s="171"/>
      <c r="F11" s="172"/>
      <c r="G11" s="176">
        <v>1</v>
      </c>
      <c r="H11" s="176">
        <v>2</v>
      </c>
      <c r="I11" s="176">
        <v>3</v>
      </c>
      <c r="J11" s="176">
        <v>4</v>
      </c>
      <c r="K11" s="176">
        <v>5</v>
      </c>
      <c r="L11" s="8" t="s">
        <v>9</v>
      </c>
      <c r="M11" s="11" t="s">
        <v>10</v>
      </c>
      <c r="N11" s="10"/>
      <c r="O11" s="110" t="s">
        <v>553</v>
      </c>
      <c r="P11" s="110" t="s">
        <v>304</v>
      </c>
      <c r="Q11" s="110" t="s">
        <v>213</v>
      </c>
      <c r="R11" s="110" t="s">
        <v>213</v>
      </c>
      <c r="S11" s="110" t="s">
        <v>11</v>
      </c>
      <c r="T11" s="110" t="s">
        <v>304</v>
      </c>
      <c r="U11" s="110" t="s">
        <v>213</v>
      </c>
      <c r="V11" s="110" t="s">
        <v>513</v>
      </c>
      <c r="W11" s="110" t="s">
        <v>496</v>
      </c>
      <c r="X11" s="110" t="s">
        <v>378</v>
      </c>
      <c r="Y11" s="110" t="s">
        <v>282</v>
      </c>
      <c r="Z11" s="110" t="s">
        <v>392</v>
      </c>
      <c r="AA11" s="110" t="s">
        <v>420</v>
      </c>
      <c r="AB11" s="110" t="s">
        <v>339</v>
      </c>
      <c r="AC11" s="124" t="s">
        <v>11</v>
      </c>
    </row>
    <row r="12" spans="1:29" s="6" customFormat="1" ht="12.75">
      <c r="A12" s="176"/>
      <c r="B12" s="176"/>
      <c r="C12" s="176"/>
      <c r="D12" s="176"/>
      <c r="E12" s="173"/>
      <c r="F12" s="174"/>
      <c r="G12" s="176"/>
      <c r="H12" s="176"/>
      <c r="I12" s="176"/>
      <c r="J12" s="176"/>
      <c r="K12" s="176"/>
      <c r="L12" s="15" t="s">
        <v>10</v>
      </c>
      <c r="M12" s="16" t="s">
        <v>13</v>
      </c>
      <c r="N12" s="17"/>
      <c r="O12" s="111" t="s">
        <v>217</v>
      </c>
      <c r="P12" s="111" t="s">
        <v>542</v>
      </c>
      <c r="Q12" s="111" t="s">
        <v>19</v>
      </c>
      <c r="R12" s="111" t="s">
        <v>16</v>
      </c>
      <c r="S12" s="111" t="s">
        <v>17</v>
      </c>
      <c r="T12" s="111" t="s">
        <v>528</v>
      </c>
      <c r="U12" s="111" t="s">
        <v>18</v>
      </c>
      <c r="V12" s="111" t="s">
        <v>512</v>
      </c>
      <c r="W12" s="111" t="s">
        <v>503</v>
      </c>
      <c r="X12" s="111" t="s">
        <v>377</v>
      </c>
      <c r="Y12" s="111" t="s">
        <v>423</v>
      </c>
      <c r="Z12" s="111" t="s">
        <v>18</v>
      </c>
      <c r="AA12" s="111" t="s">
        <v>39</v>
      </c>
      <c r="AB12" s="111" t="s">
        <v>416</v>
      </c>
      <c r="AC12" s="125" t="s">
        <v>338</v>
      </c>
    </row>
    <row r="13" spans="15:29" ht="12.75"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>
      <c r="A14" s="22">
        <f aca="true" t="shared" si="0" ref="A14:A28">A13+1</f>
        <v>1</v>
      </c>
      <c r="B14" s="31" t="s">
        <v>207</v>
      </c>
      <c r="C14" s="31">
        <v>10632</v>
      </c>
      <c r="D14" s="165" t="s">
        <v>36</v>
      </c>
      <c r="E14" s="24">
        <f aca="true" t="shared" si="1" ref="E14:E28">MAX(O14:W14)</f>
        <v>349</v>
      </c>
      <c r="F14" s="24" t="str">
        <f>VLOOKUP(E14,Tab!$G$2:$H$255,2,TRUE)</f>
        <v>Não</v>
      </c>
      <c r="G14" s="25">
        <f aca="true" t="shared" si="2" ref="G14:G28">LARGE(O14:AC14,1)</f>
        <v>350</v>
      </c>
      <c r="H14" s="25">
        <f aca="true" t="shared" si="3" ref="H14:H28">LARGE(O14:AC14,2)</f>
        <v>349</v>
      </c>
      <c r="I14" s="25">
        <f aca="true" t="shared" si="4" ref="I14:I28">LARGE(O14:AC14,3)</f>
        <v>347</v>
      </c>
      <c r="J14" s="25">
        <f aca="true" t="shared" si="5" ref="J14:J28">LARGE(O14:AC14,4)</f>
        <v>340</v>
      </c>
      <c r="K14" s="25">
        <f aca="true" t="shared" si="6" ref="K14:K28">LARGE(O14:AC14,5)</f>
        <v>340</v>
      </c>
      <c r="L14" s="26">
        <f aca="true" t="shared" si="7" ref="L14:L28">SUM(G14:K14)</f>
        <v>1726</v>
      </c>
      <c r="M14" s="27">
        <f aca="true" t="shared" si="8" ref="M14:M28">L14/5</f>
        <v>345.2</v>
      </c>
      <c r="N14" s="28"/>
      <c r="O14" s="63">
        <v>349</v>
      </c>
      <c r="P14" s="63">
        <v>340</v>
      </c>
      <c r="Q14" s="63">
        <v>347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336</v>
      </c>
      <c r="Z14" s="63">
        <v>0</v>
      </c>
      <c r="AA14" s="63">
        <v>350</v>
      </c>
      <c r="AB14" s="63">
        <v>340</v>
      </c>
      <c r="AC14" s="159">
        <v>331</v>
      </c>
    </row>
    <row r="15" spans="1:29" ht="12.75">
      <c r="A15" s="22">
        <f t="shared" si="0"/>
        <v>2</v>
      </c>
      <c r="B15" s="79" t="s">
        <v>412</v>
      </c>
      <c r="C15" s="23">
        <v>11799</v>
      </c>
      <c r="D15" s="112" t="s">
        <v>17</v>
      </c>
      <c r="E15" s="24">
        <f t="shared" si="1"/>
        <v>334</v>
      </c>
      <c r="F15" s="24" t="str">
        <f>VLOOKUP(E15,Tab!$G$2:$H$255,2,TRUE)</f>
        <v>Não</v>
      </c>
      <c r="G15" s="25">
        <f t="shared" si="2"/>
        <v>341</v>
      </c>
      <c r="H15" s="25">
        <f t="shared" si="3"/>
        <v>334</v>
      </c>
      <c r="I15" s="25">
        <f t="shared" si="4"/>
        <v>317</v>
      </c>
      <c r="J15" s="25">
        <f t="shared" si="5"/>
        <v>317</v>
      </c>
      <c r="K15" s="25">
        <f t="shared" si="6"/>
        <v>299</v>
      </c>
      <c r="L15" s="26">
        <f t="shared" si="7"/>
        <v>1608</v>
      </c>
      <c r="M15" s="27">
        <f t="shared" si="8"/>
        <v>321.6</v>
      </c>
      <c r="N15" s="28"/>
      <c r="O15" s="63">
        <v>317</v>
      </c>
      <c r="P15" s="63">
        <v>0</v>
      </c>
      <c r="Q15" s="63">
        <v>317</v>
      </c>
      <c r="R15" s="63">
        <v>0</v>
      </c>
      <c r="S15" s="63">
        <v>0</v>
      </c>
      <c r="T15" s="63">
        <v>334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341</v>
      </c>
      <c r="AC15" s="160">
        <v>299</v>
      </c>
    </row>
    <row r="16" spans="1:29" ht="12.75">
      <c r="A16" s="22">
        <f t="shared" si="0"/>
        <v>3</v>
      </c>
      <c r="B16" s="35" t="s">
        <v>517</v>
      </c>
      <c r="C16" s="35">
        <v>10531</v>
      </c>
      <c r="D16" s="166" t="s">
        <v>35</v>
      </c>
      <c r="E16" s="24">
        <f t="shared" si="1"/>
        <v>318</v>
      </c>
      <c r="F16" s="24" t="str">
        <f>VLOOKUP(E16,Tab!$G$2:$H$255,2,TRUE)</f>
        <v>Não</v>
      </c>
      <c r="G16" s="25">
        <f t="shared" si="2"/>
        <v>318</v>
      </c>
      <c r="H16" s="25">
        <f t="shared" si="3"/>
        <v>313</v>
      </c>
      <c r="I16" s="25">
        <f t="shared" si="4"/>
        <v>312</v>
      </c>
      <c r="J16" s="25">
        <f t="shared" si="5"/>
        <v>307</v>
      </c>
      <c r="K16" s="25">
        <f t="shared" si="6"/>
        <v>299</v>
      </c>
      <c r="L16" s="26">
        <f t="shared" si="7"/>
        <v>1549</v>
      </c>
      <c r="M16" s="27">
        <f t="shared" si="8"/>
        <v>309.8</v>
      </c>
      <c r="N16" s="28"/>
      <c r="O16" s="63">
        <v>299</v>
      </c>
      <c r="P16" s="63">
        <v>312</v>
      </c>
      <c r="Q16" s="63">
        <v>0</v>
      </c>
      <c r="R16" s="63">
        <v>307</v>
      </c>
      <c r="S16" s="63">
        <v>0</v>
      </c>
      <c r="T16" s="63">
        <v>313</v>
      </c>
      <c r="U16" s="63">
        <v>0</v>
      </c>
      <c r="V16" s="63">
        <v>318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160">
        <v>0</v>
      </c>
    </row>
    <row r="17" spans="1:29" ht="12.75">
      <c r="A17" s="22">
        <f t="shared" si="0"/>
        <v>4</v>
      </c>
      <c r="B17" s="79" t="s">
        <v>324</v>
      </c>
      <c r="C17" s="23">
        <v>11454</v>
      </c>
      <c r="D17" s="112" t="s">
        <v>17</v>
      </c>
      <c r="E17" s="24">
        <f t="shared" si="1"/>
        <v>363</v>
      </c>
      <c r="F17" s="24" t="str">
        <f>VLOOKUP(E17,Tab!$G$2:$H$255,2,TRUE)</f>
        <v>C</v>
      </c>
      <c r="G17" s="25">
        <f t="shared" si="2"/>
        <v>363</v>
      </c>
      <c r="H17" s="25">
        <f t="shared" si="3"/>
        <v>348</v>
      </c>
      <c r="I17" s="25">
        <f t="shared" si="4"/>
        <v>345</v>
      </c>
      <c r="J17" s="25">
        <f t="shared" si="5"/>
        <v>0</v>
      </c>
      <c r="K17" s="25">
        <f t="shared" si="6"/>
        <v>0</v>
      </c>
      <c r="L17" s="26">
        <f t="shared" si="7"/>
        <v>1056</v>
      </c>
      <c r="M17" s="27">
        <f t="shared" si="8"/>
        <v>211.2</v>
      </c>
      <c r="N17" s="28"/>
      <c r="O17" s="63">
        <v>0</v>
      </c>
      <c r="P17" s="63">
        <v>0</v>
      </c>
      <c r="Q17" s="63">
        <v>345</v>
      </c>
      <c r="R17" s="63">
        <v>0</v>
      </c>
      <c r="S17" s="63">
        <v>363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348</v>
      </c>
      <c r="AC17" s="160">
        <v>0</v>
      </c>
    </row>
    <row r="18" spans="1:29" ht="12.75">
      <c r="A18" s="22">
        <f t="shared" si="0"/>
        <v>5</v>
      </c>
      <c r="B18" s="79" t="s">
        <v>307</v>
      </c>
      <c r="C18" s="23">
        <v>11455</v>
      </c>
      <c r="D18" s="112" t="s">
        <v>17</v>
      </c>
      <c r="E18" s="24">
        <f t="shared" si="1"/>
        <v>349</v>
      </c>
      <c r="F18" s="24" t="str">
        <f>VLOOKUP(E18,Tab!$G$2:$H$255,2,TRUE)</f>
        <v>Não</v>
      </c>
      <c r="G18" s="25">
        <f t="shared" si="2"/>
        <v>349</v>
      </c>
      <c r="H18" s="25">
        <f t="shared" si="3"/>
        <v>343</v>
      </c>
      <c r="I18" s="25">
        <f t="shared" si="4"/>
        <v>340</v>
      </c>
      <c r="J18" s="25">
        <f t="shared" si="5"/>
        <v>0</v>
      </c>
      <c r="K18" s="25">
        <f t="shared" si="6"/>
        <v>0</v>
      </c>
      <c r="L18" s="26">
        <f t="shared" si="7"/>
        <v>1032</v>
      </c>
      <c r="M18" s="27">
        <f t="shared" si="8"/>
        <v>206.4</v>
      </c>
      <c r="N18" s="28"/>
      <c r="O18" s="63">
        <v>0</v>
      </c>
      <c r="P18" s="63">
        <v>0</v>
      </c>
      <c r="Q18" s="63">
        <v>349</v>
      </c>
      <c r="R18" s="63">
        <v>0</v>
      </c>
      <c r="S18" s="63">
        <v>0</v>
      </c>
      <c r="T18" s="63">
        <v>0</v>
      </c>
      <c r="U18" s="63">
        <v>0</v>
      </c>
      <c r="V18" s="63">
        <v>343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60">
        <v>340</v>
      </c>
    </row>
    <row r="19" spans="1:29" ht="12.75">
      <c r="A19" s="22">
        <f t="shared" si="0"/>
        <v>6</v>
      </c>
      <c r="B19" s="79" t="s">
        <v>541</v>
      </c>
      <c r="C19" s="23">
        <v>12017</v>
      </c>
      <c r="D19" s="112" t="s">
        <v>62</v>
      </c>
      <c r="E19" s="24">
        <f t="shared" si="1"/>
        <v>312</v>
      </c>
      <c r="F19" s="24" t="str">
        <f>VLOOKUP(E19,Tab!$G$2:$H$255,2,TRUE)</f>
        <v>Não</v>
      </c>
      <c r="G19" s="25">
        <f t="shared" si="2"/>
        <v>312</v>
      </c>
      <c r="H19" s="25">
        <f t="shared" si="3"/>
        <v>254</v>
      </c>
      <c r="I19" s="25">
        <f t="shared" si="4"/>
        <v>0</v>
      </c>
      <c r="J19" s="25">
        <f t="shared" si="5"/>
        <v>0</v>
      </c>
      <c r="K19" s="25">
        <f t="shared" si="6"/>
        <v>0</v>
      </c>
      <c r="L19" s="26">
        <f t="shared" si="7"/>
        <v>566</v>
      </c>
      <c r="M19" s="27">
        <f t="shared" si="8"/>
        <v>113.2</v>
      </c>
      <c r="N19" s="28"/>
      <c r="O19" s="63">
        <v>312</v>
      </c>
      <c r="P19" s="63">
        <v>0</v>
      </c>
      <c r="Q19" s="63">
        <v>254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60">
        <v>0</v>
      </c>
    </row>
    <row r="20" spans="1:29" ht="12.75">
      <c r="A20" s="22">
        <f t="shared" si="0"/>
        <v>7</v>
      </c>
      <c r="B20" s="79" t="s">
        <v>398</v>
      </c>
      <c r="C20" s="23">
        <v>11457</v>
      </c>
      <c r="D20" s="112" t="s">
        <v>14</v>
      </c>
      <c r="E20" s="24">
        <f t="shared" si="1"/>
        <v>265</v>
      </c>
      <c r="F20" s="24" t="e">
        <f>VLOOKUP(E20,Tab!$G$2:$H$255,2,TRUE)</f>
        <v>#N/A</v>
      </c>
      <c r="G20" s="25">
        <f t="shared" si="2"/>
        <v>265</v>
      </c>
      <c r="H20" s="25">
        <f t="shared" si="3"/>
        <v>220</v>
      </c>
      <c r="I20" s="25">
        <f t="shared" si="4"/>
        <v>0</v>
      </c>
      <c r="J20" s="25">
        <f t="shared" si="5"/>
        <v>0</v>
      </c>
      <c r="K20" s="25">
        <f t="shared" si="6"/>
        <v>0</v>
      </c>
      <c r="L20" s="26">
        <f t="shared" si="7"/>
        <v>485</v>
      </c>
      <c r="M20" s="27">
        <f t="shared" si="8"/>
        <v>97</v>
      </c>
      <c r="N20" s="28"/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265</v>
      </c>
      <c r="V20" s="63">
        <v>0</v>
      </c>
      <c r="W20" s="63">
        <v>0</v>
      </c>
      <c r="X20" s="63">
        <v>0</v>
      </c>
      <c r="Y20" s="63">
        <v>0</v>
      </c>
      <c r="Z20" s="63">
        <v>220</v>
      </c>
      <c r="AA20" s="63">
        <v>0</v>
      </c>
      <c r="AB20" s="63">
        <v>0</v>
      </c>
      <c r="AC20" s="160">
        <v>0</v>
      </c>
    </row>
    <row r="21" spans="1:29" ht="12.75">
      <c r="A21" s="22">
        <f t="shared" si="0"/>
        <v>8</v>
      </c>
      <c r="B21" s="35" t="s">
        <v>209</v>
      </c>
      <c r="C21" s="35">
        <v>6471</v>
      </c>
      <c r="D21" s="166" t="s">
        <v>86</v>
      </c>
      <c r="E21" s="24">
        <f t="shared" si="1"/>
        <v>0</v>
      </c>
      <c r="F21" s="24" t="e">
        <f>VLOOKUP(E21,Tab!$G$2:$H$255,2,TRUE)</f>
        <v>#N/A</v>
      </c>
      <c r="G21" s="25">
        <f t="shared" si="2"/>
        <v>356</v>
      </c>
      <c r="H21" s="25">
        <f t="shared" si="3"/>
        <v>0</v>
      </c>
      <c r="I21" s="25">
        <f t="shared" si="4"/>
        <v>0</v>
      </c>
      <c r="J21" s="25">
        <f t="shared" si="5"/>
        <v>0</v>
      </c>
      <c r="K21" s="25">
        <f t="shared" si="6"/>
        <v>0</v>
      </c>
      <c r="L21" s="26">
        <f t="shared" si="7"/>
        <v>356</v>
      </c>
      <c r="M21" s="27">
        <f t="shared" si="8"/>
        <v>71.2</v>
      </c>
      <c r="N21" s="28"/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356</v>
      </c>
      <c r="Y21" s="63">
        <v>0</v>
      </c>
      <c r="Z21" s="63">
        <v>0</v>
      </c>
      <c r="AA21" s="63">
        <v>0</v>
      </c>
      <c r="AB21" s="63">
        <v>0</v>
      </c>
      <c r="AC21" s="160">
        <v>0</v>
      </c>
    </row>
    <row r="22" spans="1:29" ht="12.75">
      <c r="A22" s="22">
        <f t="shared" si="0"/>
        <v>9</v>
      </c>
      <c r="B22" s="23" t="s">
        <v>210</v>
      </c>
      <c r="C22" s="23">
        <v>10531</v>
      </c>
      <c r="D22" s="69" t="s">
        <v>35</v>
      </c>
      <c r="E22" s="24">
        <f t="shared" si="1"/>
        <v>296</v>
      </c>
      <c r="F22" s="24" t="e">
        <f>VLOOKUP(E22,Tab!$G$2:$H$255,2,TRUE)</f>
        <v>#N/A</v>
      </c>
      <c r="G22" s="25">
        <f t="shared" si="2"/>
        <v>296</v>
      </c>
      <c r="H22" s="25">
        <f t="shared" si="3"/>
        <v>0</v>
      </c>
      <c r="I22" s="25">
        <f t="shared" si="4"/>
        <v>0</v>
      </c>
      <c r="J22" s="25">
        <f t="shared" si="5"/>
        <v>0</v>
      </c>
      <c r="K22" s="25">
        <f t="shared" si="6"/>
        <v>0</v>
      </c>
      <c r="L22" s="26">
        <f t="shared" si="7"/>
        <v>296</v>
      </c>
      <c r="M22" s="27">
        <f t="shared" si="8"/>
        <v>59.2</v>
      </c>
      <c r="N22" s="28"/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296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160">
        <v>0</v>
      </c>
    </row>
    <row r="23" spans="1:29" ht="12.75">
      <c r="A23" s="22">
        <f t="shared" si="0"/>
        <v>10</v>
      </c>
      <c r="B23" s="23" t="s">
        <v>548</v>
      </c>
      <c r="C23" s="23">
        <v>11740</v>
      </c>
      <c r="D23" s="54" t="s">
        <v>14</v>
      </c>
      <c r="E23" s="24">
        <f t="shared" si="1"/>
        <v>268</v>
      </c>
      <c r="F23" s="24" t="e">
        <f>VLOOKUP(E23,Tab!$G$2:$H$255,2,TRUE)</f>
        <v>#N/A</v>
      </c>
      <c r="G23" s="25">
        <f t="shared" si="2"/>
        <v>268</v>
      </c>
      <c r="H23" s="25">
        <f t="shared" si="3"/>
        <v>0</v>
      </c>
      <c r="I23" s="25">
        <f t="shared" si="4"/>
        <v>0</v>
      </c>
      <c r="J23" s="25">
        <f t="shared" si="5"/>
        <v>0</v>
      </c>
      <c r="K23" s="25">
        <f t="shared" si="6"/>
        <v>0</v>
      </c>
      <c r="L23" s="26">
        <f t="shared" si="7"/>
        <v>268</v>
      </c>
      <c r="M23" s="27">
        <f t="shared" si="8"/>
        <v>53.6</v>
      </c>
      <c r="N23" s="28"/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268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160">
        <v>0</v>
      </c>
    </row>
    <row r="24" spans="1:29" ht="12.75">
      <c r="A24" s="22">
        <f t="shared" si="0"/>
        <v>11</v>
      </c>
      <c r="B24" s="31" t="s">
        <v>547</v>
      </c>
      <c r="C24" s="31">
        <v>10171</v>
      </c>
      <c r="D24" s="165" t="s">
        <v>14</v>
      </c>
      <c r="E24" s="24">
        <f t="shared" si="1"/>
        <v>258</v>
      </c>
      <c r="F24" s="24" t="e">
        <f>VLOOKUP(E24,Tab!$G$2:$H$255,2,TRUE)</f>
        <v>#N/A</v>
      </c>
      <c r="G24" s="25">
        <f t="shared" si="2"/>
        <v>258</v>
      </c>
      <c r="H24" s="25">
        <f t="shared" si="3"/>
        <v>0</v>
      </c>
      <c r="I24" s="25">
        <f t="shared" si="4"/>
        <v>0</v>
      </c>
      <c r="J24" s="25">
        <f t="shared" si="5"/>
        <v>0</v>
      </c>
      <c r="K24" s="25">
        <f t="shared" si="6"/>
        <v>0</v>
      </c>
      <c r="L24" s="26">
        <f t="shared" si="7"/>
        <v>258</v>
      </c>
      <c r="M24" s="27">
        <f t="shared" si="8"/>
        <v>51.6</v>
      </c>
      <c r="N24" s="28"/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258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160">
        <v>0</v>
      </c>
    </row>
    <row r="25" spans="1:29" ht="12.75">
      <c r="A25" s="22">
        <f t="shared" si="0"/>
        <v>12</v>
      </c>
      <c r="B25" s="23" t="s">
        <v>554</v>
      </c>
      <c r="C25" s="23">
        <v>12233</v>
      </c>
      <c r="D25" s="54" t="s">
        <v>17</v>
      </c>
      <c r="E25" s="24">
        <f t="shared" si="1"/>
        <v>255</v>
      </c>
      <c r="F25" s="24" t="e">
        <f>VLOOKUP(E25,Tab!$G$2:$H$255,2,TRUE)</f>
        <v>#N/A</v>
      </c>
      <c r="G25" s="25">
        <f t="shared" si="2"/>
        <v>255</v>
      </c>
      <c r="H25" s="25">
        <f t="shared" si="3"/>
        <v>0</v>
      </c>
      <c r="I25" s="25">
        <f t="shared" si="4"/>
        <v>0</v>
      </c>
      <c r="J25" s="25">
        <f t="shared" si="5"/>
        <v>0</v>
      </c>
      <c r="K25" s="25">
        <f t="shared" si="6"/>
        <v>0</v>
      </c>
      <c r="L25" s="26">
        <f t="shared" si="7"/>
        <v>255</v>
      </c>
      <c r="M25" s="27">
        <f t="shared" si="8"/>
        <v>51</v>
      </c>
      <c r="N25" s="28"/>
      <c r="O25" s="63">
        <v>255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160">
        <v>0</v>
      </c>
    </row>
    <row r="26" spans="1:29" ht="12.75">
      <c r="A26" s="22">
        <f t="shared" si="0"/>
        <v>13</v>
      </c>
      <c r="B26" s="35"/>
      <c r="C26" s="35"/>
      <c r="D26" s="166"/>
      <c r="E26" s="24">
        <f t="shared" si="1"/>
        <v>0</v>
      </c>
      <c r="F26" s="24" t="e">
        <f>VLOOKUP(E26,Tab!$G$2:$H$255,2,TRUE)</f>
        <v>#N/A</v>
      </c>
      <c r="G26" s="25">
        <f t="shared" si="2"/>
        <v>0</v>
      </c>
      <c r="H26" s="25">
        <f t="shared" si="3"/>
        <v>0</v>
      </c>
      <c r="I26" s="25">
        <f t="shared" si="4"/>
        <v>0</v>
      </c>
      <c r="J26" s="25">
        <f t="shared" si="5"/>
        <v>0</v>
      </c>
      <c r="K26" s="25">
        <f t="shared" si="6"/>
        <v>0</v>
      </c>
      <c r="L26" s="26">
        <f t="shared" si="7"/>
        <v>0</v>
      </c>
      <c r="M26" s="27">
        <f t="shared" si="8"/>
        <v>0</v>
      </c>
      <c r="N26" s="28"/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160">
        <v>0</v>
      </c>
    </row>
    <row r="27" spans="1:29" ht="12.75">
      <c r="A27" s="22">
        <f t="shared" si="0"/>
        <v>14</v>
      </c>
      <c r="B27" s="23"/>
      <c r="C27" s="23"/>
      <c r="D27" s="54"/>
      <c r="E27" s="24">
        <f t="shared" si="1"/>
        <v>0</v>
      </c>
      <c r="F27" s="24" t="e">
        <f>VLOOKUP(E27,Tab!$G$2:$H$255,2,TRUE)</f>
        <v>#N/A</v>
      </c>
      <c r="G27" s="25">
        <f t="shared" si="2"/>
        <v>0</v>
      </c>
      <c r="H27" s="25">
        <f t="shared" si="3"/>
        <v>0</v>
      </c>
      <c r="I27" s="25">
        <f t="shared" si="4"/>
        <v>0</v>
      </c>
      <c r="J27" s="25">
        <f t="shared" si="5"/>
        <v>0</v>
      </c>
      <c r="K27" s="25">
        <f t="shared" si="6"/>
        <v>0</v>
      </c>
      <c r="L27" s="26">
        <f t="shared" si="7"/>
        <v>0</v>
      </c>
      <c r="M27" s="27">
        <f t="shared" si="8"/>
        <v>0</v>
      </c>
      <c r="N27" s="28"/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160">
        <v>0</v>
      </c>
    </row>
    <row r="28" spans="1:29" ht="12.75">
      <c r="A28" s="22">
        <f t="shared" si="0"/>
        <v>15</v>
      </c>
      <c r="B28" s="23"/>
      <c r="C28" s="23"/>
      <c r="D28" s="54"/>
      <c r="E28" s="24">
        <f t="shared" si="1"/>
        <v>0</v>
      </c>
      <c r="F28" s="24" t="e">
        <f>VLOOKUP(E28,Tab!$G$2:$H$255,2,TRUE)</f>
        <v>#N/A</v>
      </c>
      <c r="G28" s="25">
        <f t="shared" si="2"/>
        <v>0</v>
      </c>
      <c r="H28" s="25">
        <f t="shared" si="3"/>
        <v>0</v>
      </c>
      <c r="I28" s="25">
        <f t="shared" si="4"/>
        <v>0</v>
      </c>
      <c r="J28" s="25">
        <f t="shared" si="5"/>
        <v>0</v>
      </c>
      <c r="K28" s="25">
        <f t="shared" si="6"/>
        <v>0</v>
      </c>
      <c r="L28" s="26">
        <f t="shared" si="7"/>
        <v>0</v>
      </c>
      <c r="M28" s="27">
        <f t="shared" si="8"/>
        <v>0</v>
      </c>
      <c r="N28" s="28"/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161">
        <v>0</v>
      </c>
    </row>
  </sheetData>
  <sheetProtection/>
  <mergeCells count="14">
    <mergeCell ref="D10:D12"/>
    <mergeCell ref="E10:F12"/>
    <mergeCell ref="G10:K10"/>
    <mergeCell ref="G11:G12"/>
    <mergeCell ref="O9:AC9"/>
    <mergeCell ref="H11:H12"/>
    <mergeCell ref="I11:I12"/>
    <mergeCell ref="J11:J12"/>
    <mergeCell ref="K11:K12"/>
    <mergeCell ref="A5:M5"/>
    <mergeCell ref="A9:M9"/>
    <mergeCell ref="A10:A12"/>
    <mergeCell ref="B10:B12"/>
    <mergeCell ref="C10:C12"/>
  </mergeCells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conditionalFormatting sqref="E14:E28">
    <cfRule type="cellIs" priority="7" dxfId="6" operator="between" stopIfTrue="1">
      <formula>563</formula>
      <formula>600</formula>
    </cfRule>
  </conditionalFormatting>
  <conditionalFormatting sqref="F14:F28">
    <cfRule type="cellIs" priority="8" dxfId="5" operator="equal" stopIfTrue="1">
      <formula>"A"</formula>
    </cfRule>
    <cfRule type="cellIs" priority="9" dxfId="4" operator="equal" stopIfTrue="1">
      <formula>"B"</formula>
    </cfRule>
    <cfRule type="cellIs" priority="10" dxfId="3" operator="equal" stopIfTrue="1">
      <formula>"C"</formula>
    </cfRule>
  </conditionalFormatting>
  <printOptions/>
  <pageMargins left="0.25" right="0.2701388888888889" top="0.2" bottom="0.19027777777777777" header="0.5118055555555555" footer="0.5118055555555555"/>
  <pageSetup horizontalDpi="300" verticalDpi="300" orientation="landscape" paperSize="9" scale="9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X8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22.421875" style="2" customWidth="1"/>
    <col min="3" max="3" width="7.28125" style="2" customWidth="1"/>
    <col min="4" max="4" width="10.003906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21" customWidth="1"/>
    <col min="13" max="15" width="11.57421875" style="87" customWidth="1"/>
    <col min="16" max="23" width="10.7109375" style="87" customWidth="1"/>
    <col min="24" max="24" width="11.57421875" style="21" bestFit="1" customWidth="1"/>
    <col min="25" max="16384" width="9.140625" style="3" customWidth="1"/>
  </cols>
  <sheetData>
    <row r="1" ht="12.75"/>
    <row r="2" spans="1:2" ht="12.75">
      <c r="A2" s="3"/>
      <c r="B2" s="3"/>
    </row>
    <row r="3" ht="12.75"/>
    <row r="4" ht="12.75"/>
    <row r="5" spans="1:24" ht="12.75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ht="12.75"/>
    <row r="7" ht="12.75"/>
    <row r="8" ht="12.75"/>
    <row r="9" spans="1:24" s="6" customFormat="1" ht="24.75" customHeight="1">
      <c r="A9" s="180" t="s">
        <v>211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5"/>
      <c r="M9" s="177">
        <v>2012</v>
      </c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83"/>
    </row>
    <row r="10" spans="1:24" s="6" customFormat="1" ht="12.75">
      <c r="A10" s="168" t="s">
        <v>2</v>
      </c>
      <c r="B10" s="168" t="s">
        <v>3</v>
      </c>
      <c r="C10" s="176" t="s">
        <v>4</v>
      </c>
      <c r="D10" s="176" t="s">
        <v>5</v>
      </c>
      <c r="E10" s="169" t="s">
        <v>549</v>
      </c>
      <c r="F10" s="170"/>
      <c r="G10" s="175" t="s">
        <v>6</v>
      </c>
      <c r="H10" s="175"/>
      <c r="I10" s="175"/>
      <c r="J10" s="51" t="s">
        <v>7</v>
      </c>
      <c r="K10" s="9" t="s">
        <v>8</v>
      </c>
      <c r="L10" s="10"/>
      <c r="M10" s="132">
        <v>41105</v>
      </c>
      <c r="N10" s="132">
        <v>41056</v>
      </c>
      <c r="O10" s="132">
        <v>41050</v>
      </c>
      <c r="P10" s="132">
        <v>41048</v>
      </c>
      <c r="Q10" s="132">
        <v>41041</v>
      </c>
      <c r="R10" s="132">
        <v>41034</v>
      </c>
      <c r="S10" s="132">
        <v>41034</v>
      </c>
      <c r="T10" s="132">
        <v>41006</v>
      </c>
      <c r="U10" s="132">
        <v>41000</v>
      </c>
      <c r="V10" s="132" t="s">
        <v>465</v>
      </c>
      <c r="W10" s="133">
        <v>40972</v>
      </c>
      <c r="X10" s="123">
        <v>40957</v>
      </c>
    </row>
    <row r="11" spans="1:24" s="6" customFormat="1" ht="12.75">
      <c r="A11" s="168"/>
      <c r="B11" s="168"/>
      <c r="C11" s="176"/>
      <c r="D11" s="176"/>
      <c r="E11" s="171"/>
      <c r="F11" s="172"/>
      <c r="G11" s="176">
        <v>1</v>
      </c>
      <c r="H11" s="176">
        <v>2</v>
      </c>
      <c r="I11" s="182">
        <v>3</v>
      </c>
      <c r="J11" s="8" t="s">
        <v>9</v>
      </c>
      <c r="K11" s="11" t="s">
        <v>10</v>
      </c>
      <c r="L11" s="10"/>
      <c r="M11" s="95" t="s">
        <v>335</v>
      </c>
      <c r="N11" s="95" t="s">
        <v>392</v>
      </c>
      <c r="O11" s="95" t="s">
        <v>497</v>
      </c>
      <c r="P11" s="95" t="s">
        <v>12</v>
      </c>
      <c r="Q11" s="95" t="s">
        <v>213</v>
      </c>
      <c r="R11" s="95" t="s">
        <v>213</v>
      </c>
      <c r="S11" s="95" t="s">
        <v>213</v>
      </c>
      <c r="T11" s="95" t="s">
        <v>213</v>
      </c>
      <c r="U11" s="95" t="s">
        <v>212</v>
      </c>
      <c r="V11" s="95" t="s">
        <v>213</v>
      </c>
      <c r="W11" s="134" t="s">
        <v>11</v>
      </c>
      <c r="X11" s="124" t="s">
        <v>392</v>
      </c>
    </row>
    <row r="12" spans="1:24" s="6" customFormat="1" ht="12.75">
      <c r="A12" s="168"/>
      <c r="B12" s="168"/>
      <c r="C12" s="168"/>
      <c r="D12" s="168"/>
      <c r="E12" s="173"/>
      <c r="F12" s="174"/>
      <c r="G12" s="176"/>
      <c r="H12" s="176"/>
      <c r="I12" s="182"/>
      <c r="J12" s="15" t="s">
        <v>10</v>
      </c>
      <c r="K12" s="16" t="s">
        <v>13</v>
      </c>
      <c r="L12" s="17"/>
      <c r="M12" s="89" t="s">
        <v>217</v>
      </c>
      <c r="N12" s="89" t="s">
        <v>18</v>
      </c>
      <c r="O12" s="89" t="s">
        <v>498</v>
      </c>
      <c r="P12" s="89" t="s">
        <v>383</v>
      </c>
      <c r="Q12" s="89" t="s">
        <v>16</v>
      </c>
      <c r="R12" s="89" t="s">
        <v>15</v>
      </c>
      <c r="S12" s="89" t="s">
        <v>216</v>
      </c>
      <c r="T12" s="89" t="s">
        <v>18</v>
      </c>
      <c r="U12" s="89" t="s">
        <v>430</v>
      </c>
      <c r="V12" s="89" t="s">
        <v>19</v>
      </c>
      <c r="W12" s="135" t="s">
        <v>338</v>
      </c>
      <c r="X12" s="125" t="s">
        <v>18</v>
      </c>
    </row>
    <row r="13" ht="12.75">
      <c r="X13" s="149"/>
    </row>
    <row r="14" spans="1:24" ht="12.75">
      <c r="A14" s="22">
        <f aca="true" t="shared" si="0" ref="A14:A45">A13+1</f>
        <v>1</v>
      </c>
      <c r="B14" s="91" t="s">
        <v>410</v>
      </c>
      <c r="C14" s="23">
        <v>498</v>
      </c>
      <c r="D14" s="23" t="s">
        <v>22</v>
      </c>
      <c r="E14" s="24">
        <f aca="true" t="shared" si="1" ref="E14:E45">MAX(M14)</f>
        <v>548</v>
      </c>
      <c r="F14" s="24" t="str">
        <f>VLOOKUP(E14,Tab!$Y$2:$Z$255,2,TRUE)</f>
        <v>A</v>
      </c>
      <c r="G14" s="25">
        <f aca="true" t="shared" si="2" ref="G14:G45">LARGE(M14:X14,1)</f>
        <v>567</v>
      </c>
      <c r="H14" s="25">
        <f aca="true" t="shared" si="3" ref="H14:H45">LARGE(M14:X14,2)</f>
        <v>557</v>
      </c>
      <c r="I14" s="25">
        <f aca="true" t="shared" si="4" ref="I14:I45">LARGE(M14:X14,3)</f>
        <v>557</v>
      </c>
      <c r="J14" s="26">
        <f aca="true" t="shared" si="5" ref="J14:J45">SUM(G14:I14)</f>
        <v>1681</v>
      </c>
      <c r="K14" s="27">
        <f aca="true" t="shared" si="6" ref="K14:K45">J14/3</f>
        <v>560.3333333333334</v>
      </c>
      <c r="L14" s="28"/>
      <c r="M14" s="105">
        <v>548</v>
      </c>
      <c r="N14" s="105">
        <v>0</v>
      </c>
      <c r="O14" s="105">
        <v>556</v>
      </c>
      <c r="P14" s="105">
        <v>0</v>
      </c>
      <c r="Q14" s="105">
        <v>557</v>
      </c>
      <c r="R14" s="105">
        <v>0</v>
      </c>
      <c r="S14" s="105">
        <v>0</v>
      </c>
      <c r="T14" s="105">
        <v>0</v>
      </c>
      <c r="U14" s="105">
        <v>0</v>
      </c>
      <c r="V14" s="105">
        <v>567</v>
      </c>
      <c r="W14" s="130">
        <v>557</v>
      </c>
      <c r="X14" s="148">
        <v>0</v>
      </c>
    </row>
    <row r="15" spans="1:24" ht="12.75">
      <c r="A15" s="22">
        <f t="shared" si="0"/>
        <v>2</v>
      </c>
      <c r="B15" s="23" t="s">
        <v>25</v>
      </c>
      <c r="C15" s="23">
        <v>602</v>
      </c>
      <c r="D15" s="23" t="s">
        <v>26</v>
      </c>
      <c r="E15" s="24">
        <f t="shared" si="1"/>
        <v>557</v>
      </c>
      <c r="F15" s="24" t="str">
        <f>VLOOKUP(E15,Tab!$Y$2:$Z$255,2,TRUE)</f>
        <v>A</v>
      </c>
      <c r="G15" s="25">
        <f t="shared" si="2"/>
        <v>557</v>
      </c>
      <c r="H15" s="25">
        <f t="shared" si="3"/>
        <v>557</v>
      </c>
      <c r="I15" s="25">
        <f t="shared" si="4"/>
        <v>552</v>
      </c>
      <c r="J15" s="26">
        <f t="shared" si="5"/>
        <v>1666</v>
      </c>
      <c r="K15" s="27">
        <f t="shared" si="6"/>
        <v>555.3333333333334</v>
      </c>
      <c r="L15" s="28"/>
      <c r="M15" s="105">
        <v>557</v>
      </c>
      <c r="N15" s="105">
        <v>0</v>
      </c>
      <c r="O15" s="105">
        <v>0</v>
      </c>
      <c r="P15" s="105">
        <v>557</v>
      </c>
      <c r="Q15" s="105">
        <v>548</v>
      </c>
      <c r="R15" s="105">
        <v>0</v>
      </c>
      <c r="S15" s="105">
        <v>0</v>
      </c>
      <c r="T15" s="105">
        <v>0</v>
      </c>
      <c r="U15" s="105">
        <v>0</v>
      </c>
      <c r="V15" s="105">
        <v>552</v>
      </c>
      <c r="W15" s="131">
        <v>540</v>
      </c>
      <c r="X15" s="148">
        <v>0</v>
      </c>
    </row>
    <row r="16" spans="1:24" ht="12.75">
      <c r="A16" s="22">
        <f t="shared" si="0"/>
        <v>3</v>
      </c>
      <c r="B16" s="49" t="s">
        <v>23</v>
      </c>
      <c r="C16" s="23">
        <v>1671</v>
      </c>
      <c r="D16" s="23" t="s">
        <v>24</v>
      </c>
      <c r="E16" s="24">
        <f t="shared" si="1"/>
        <v>537</v>
      </c>
      <c r="F16" s="24" t="str">
        <f>VLOOKUP(E16,Tab!$Y$2:$Z$255,2,TRUE)</f>
        <v>Não</v>
      </c>
      <c r="G16" s="25">
        <f t="shared" si="2"/>
        <v>551</v>
      </c>
      <c r="H16" s="25">
        <f t="shared" si="3"/>
        <v>547</v>
      </c>
      <c r="I16" s="25">
        <f t="shared" si="4"/>
        <v>537</v>
      </c>
      <c r="J16" s="26">
        <f t="shared" si="5"/>
        <v>1635</v>
      </c>
      <c r="K16" s="27">
        <f t="shared" si="6"/>
        <v>545</v>
      </c>
      <c r="L16" s="28"/>
      <c r="M16" s="105">
        <v>537</v>
      </c>
      <c r="N16" s="105">
        <v>0</v>
      </c>
      <c r="O16" s="105">
        <v>0</v>
      </c>
      <c r="P16" s="105">
        <v>551</v>
      </c>
      <c r="Q16" s="105">
        <v>535</v>
      </c>
      <c r="R16" s="105">
        <v>0</v>
      </c>
      <c r="S16" s="105">
        <v>0</v>
      </c>
      <c r="T16" s="105">
        <v>0</v>
      </c>
      <c r="U16" s="105">
        <v>0</v>
      </c>
      <c r="V16" s="105">
        <v>547</v>
      </c>
      <c r="W16" s="105">
        <v>533</v>
      </c>
      <c r="X16" s="148">
        <v>0</v>
      </c>
    </row>
    <row r="17" spans="1:24" ht="12.75">
      <c r="A17" s="22">
        <f t="shared" si="0"/>
        <v>4</v>
      </c>
      <c r="B17" s="88" t="s">
        <v>326</v>
      </c>
      <c r="C17" s="31">
        <v>1779</v>
      </c>
      <c r="D17" s="76" t="s">
        <v>252</v>
      </c>
      <c r="E17" s="24">
        <f t="shared" si="1"/>
        <v>528</v>
      </c>
      <c r="F17" s="24" t="str">
        <f>VLOOKUP(E17,Tab!$Y$2:$Z$255,2,TRUE)</f>
        <v>Não</v>
      </c>
      <c r="G17" s="25">
        <f t="shared" si="2"/>
        <v>545</v>
      </c>
      <c r="H17" s="25">
        <f t="shared" si="3"/>
        <v>542</v>
      </c>
      <c r="I17" s="25">
        <f t="shared" si="4"/>
        <v>528</v>
      </c>
      <c r="J17" s="26">
        <f t="shared" si="5"/>
        <v>1615</v>
      </c>
      <c r="K17" s="27">
        <f t="shared" si="6"/>
        <v>538.3333333333334</v>
      </c>
      <c r="L17" s="28"/>
      <c r="M17" s="105">
        <v>528</v>
      </c>
      <c r="N17" s="105">
        <v>0</v>
      </c>
      <c r="O17" s="105">
        <v>0</v>
      </c>
      <c r="P17" s="105">
        <v>542</v>
      </c>
      <c r="Q17" s="105">
        <v>0</v>
      </c>
      <c r="R17" s="105">
        <v>0</v>
      </c>
      <c r="S17" s="105">
        <v>0</v>
      </c>
      <c r="T17" s="105">
        <v>0</v>
      </c>
      <c r="U17" s="105">
        <v>0</v>
      </c>
      <c r="V17" s="105">
        <v>545</v>
      </c>
      <c r="W17" s="105">
        <v>510</v>
      </c>
      <c r="X17" s="148">
        <v>0</v>
      </c>
    </row>
    <row r="18" spans="1:24" ht="12.75">
      <c r="A18" s="22">
        <f t="shared" si="0"/>
        <v>5</v>
      </c>
      <c r="B18" s="88" t="s">
        <v>366</v>
      </c>
      <c r="C18" s="31">
        <v>881</v>
      </c>
      <c r="D18" s="76" t="s">
        <v>28</v>
      </c>
      <c r="E18" s="24">
        <f t="shared" si="1"/>
        <v>515</v>
      </c>
      <c r="F18" s="24" t="str">
        <f>VLOOKUP(E18,Tab!$Y$2:$Z$255,2,TRUE)</f>
        <v>Não</v>
      </c>
      <c r="G18" s="25">
        <f t="shared" si="2"/>
        <v>542</v>
      </c>
      <c r="H18" s="25">
        <f t="shared" si="3"/>
        <v>537</v>
      </c>
      <c r="I18" s="25">
        <f t="shared" si="4"/>
        <v>535</v>
      </c>
      <c r="J18" s="26">
        <f t="shared" si="5"/>
        <v>1614</v>
      </c>
      <c r="K18" s="27">
        <f t="shared" si="6"/>
        <v>538</v>
      </c>
      <c r="L18" s="28"/>
      <c r="M18" s="105">
        <v>515</v>
      </c>
      <c r="N18" s="105">
        <v>0</v>
      </c>
      <c r="O18" s="105">
        <v>0</v>
      </c>
      <c r="P18" s="105">
        <v>0</v>
      </c>
      <c r="Q18" s="105">
        <v>537</v>
      </c>
      <c r="R18" s="105">
        <v>0</v>
      </c>
      <c r="S18" s="105">
        <v>0</v>
      </c>
      <c r="T18" s="105">
        <v>0</v>
      </c>
      <c r="U18" s="105">
        <v>0</v>
      </c>
      <c r="V18" s="105">
        <v>542</v>
      </c>
      <c r="W18" s="105">
        <v>535</v>
      </c>
      <c r="X18" s="148">
        <v>0</v>
      </c>
    </row>
    <row r="19" spans="1:24" ht="12.75">
      <c r="A19" s="22">
        <f t="shared" si="0"/>
        <v>6</v>
      </c>
      <c r="B19" s="49" t="s">
        <v>27</v>
      </c>
      <c r="C19" s="23">
        <v>633</v>
      </c>
      <c r="D19" s="79" t="s">
        <v>22</v>
      </c>
      <c r="E19" s="24">
        <f t="shared" si="1"/>
        <v>538</v>
      </c>
      <c r="F19" s="24" t="str">
        <f>VLOOKUP(E19,Tab!$Y$2:$Z$255,2,TRUE)</f>
        <v>C</v>
      </c>
      <c r="G19" s="25">
        <f t="shared" si="2"/>
        <v>547</v>
      </c>
      <c r="H19" s="25">
        <f t="shared" si="3"/>
        <v>538</v>
      </c>
      <c r="I19" s="25">
        <f t="shared" si="4"/>
        <v>528</v>
      </c>
      <c r="J19" s="26">
        <f t="shared" si="5"/>
        <v>1613</v>
      </c>
      <c r="K19" s="27">
        <f t="shared" si="6"/>
        <v>537.6666666666666</v>
      </c>
      <c r="L19" s="28"/>
      <c r="M19" s="105">
        <v>538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547</v>
      </c>
      <c r="W19" s="105">
        <v>528</v>
      </c>
      <c r="X19" s="148">
        <v>0</v>
      </c>
    </row>
    <row r="20" spans="1:24" ht="12.75">
      <c r="A20" s="22">
        <f t="shared" si="0"/>
        <v>7</v>
      </c>
      <c r="B20" s="88" t="s">
        <v>42</v>
      </c>
      <c r="C20" s="31">
        <v>10165</v>
      </c>
      <c r="D20" s="76" t="s">
        <v>26</v>
      </c>
      <c r="E20" s="24">
        <f t="shared" si="1"/>
        <v>517</v>
      </c>
      <c r="F20" s="24" t="str">
        <f>VLOOKUP(E20,Tab!$Y$2:$Z$255,2,TRUE)</f>
        <v>Não</v>
      </c>
      <c r="G20" s="25">
        <f t="shared" si="2"/>
        <v>530</v>
      </c>
      <c r="H20" s="25">
        <f t="shared" si="3"/>
        <v>518</v>
      </c>
      <c r="I20" s="25">
        <f t="shared" si="4"/>
        <v>517</v>
      </c>
      <c r="J20" s="26">
        <f t="shared" si="5"/>
        <v>1565</v>
      </c>
      <c r="K20" s="27">
        <f t="shared" si="6"/>
        <v>521.6666666666666</v>
      </c>
      <c r="L20" s="28"/>
      <c r="M20" s="105">
        <v>517</v>
      </c>
      <c r="N20" s="105">
        <v>0</v>
      </c>
      <c r="O20" s="105">
        <v>0</v>
      </c>
      <c r="P20" s="105">
        <v>0</v>
      </c>
      <c r="Q20" s="105">
        <v>518</v>
      </c>
      <c r="R20" s="105">
        <v>0</v>
      </c>
      <c r="S20" s="105">
        <v>0</v>
      </c>
      <c r="T20" s="105">
        <v>0</v>
      </c>
      <c r="U20" s="105">
        <v>0</v>
      </c>
      <c r="V20" s="105">
        <v>530</v>
      </c>
      <c r="W20" s="105">
        <v>494</v>
      </c>
      <c r="X20" s="148">
        <v>0</v>
      </c>
    </row>
    <row r="21" spans="1:24" ht="12.75">
      <c r="A21" s="22">
        <f t="shared" si="0"/>
        <v>8</v>
      </c>
      <c r="B21" s="88" t="s">
        <v>40</v>
      </c>
      <c r="C21" s="31">
        <v>7427</v>
      </c>
      <c r="D21" s="76" t="s">
        <v>124</v>
      </c>
      <c r="E21" s="24">
        <f t="shared" si="1"/>
        <v>508</v>
      </c>
      <c r="F21" s="24" t="str">
        <f>VLOOKUP(E21,Tab!$Y$2:$Z$255,2,TRUE)</f>
        <v>Não</v>
      </c>
      <c r="G21" s="25">
        <f t="shared" si="2"/>
        <v>527</v>
      </c>
      <c r="H21" s="25">
        <f t="shared" si="3"/>
        <v>522</v>
      </c>
      <c r="I21" s="25">
        <f t="shared" si="4"/>
        <v>508</v>
      </c>
      <c r="J21" s="26">
        <f t="shared" si="5"/>
        <v>1557</v>
      </c>
      <c r="K21" s="27">
        <f t="shared" si="6"/>
        <v>519</v>
      </c>
      <c r="L21" s="28"/>
      <c r="M21" s="105">
        <v>508</v>
      </c>
      <c r="N21" s="105">
        <v>0</v>
      </c>
      <c r="O21" s="105">
        <v>0</v>
      </c>
      <c r="P21" s="105">
        <v>527</v>
      </c>
      <c r="Q21" s="105">
        <v>522</v>
      </c>
      <c r="R21" s="105">
        <v>0</v>
      </c>
      <c r="S21" s="105">
        <v>0</v>
      </c>
      <c r="T21" s="105">
        <v>0</v>
      </c>
      <c r="U21" s="105">
        <v>0</v>
      </c>
      <c r="V21" s="105">
        <v>504</v>
      </c>
      <c r="W21" s="105">
        <v>505</v>
      </c>
      <c r="X21" s="148">
        <v>0</v>
      </c>
    </row>
    <row r="22" spans="1:24" ht="12.75">
      <c r="A22" s="22">
        <f t="shared" si="0"/>
        <v>9</v>
      </c>
      <c r="B22" s="46" t="s">
        <v>89</v>
      </c>
      <c r="C22" s="31">
        <v>16</v>
      </c>
      <c r="D22" s="31" t="s">
        <v>17</v>
      </c>
      <c r="E22" s="24">
        <f t="shared" si="1"/>
        <v>514</v>
      </c>
      <c r="F22" s="24" t="str">
        <f>VLOOKUP(E22,Tab!$Y$2:$Z$255,2,TRUE)</f>
        <v>Não</v>
      </c>
      <c r="G22" s="25">
        <f t="shared" si="2"/>
        <v>525</v>
      </c>
      <c r="H22" s="25">
        <f t="shared" si="3"/>
        <v>514</v>
      </c>
      <c r="I22" s="25">
        <f t="shared" si="4"/>
        <v>512</v>
      </c>
      <c r="J22" s="26">
        <f t="shared" si="5"/>
        <v>1551</v>
      </c>
      <c r="K22" s="27">
        <f t="shared" si="6"/>
        <v>517</v>
      </c>
      <c r="L22" s="28"/>
      <c r="M22" s="105">
        <v>514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  <c r="S22" s="105">
        <v>0</v>
      </c>
      <c r="T22" s="105">
        <v>0</v>
      </c>
      <c r="U22" s="105">
        <v>0</v>
      </c>
      <c r="V22" s="105">
        <v>512</v>
      </c>
      <c r="W22" s="105">
        <v>525</v>
      </c>
      <c r="X22" s="148">
        <v>0</v>
      </c>
    </row>
    <row r="23" spans="1:24" ht="12.75">
      <c r="A23" s="22">
        <f t="shared" si="0"/>
        <v>10</v>
      </c>
      <c r="B23" s="46" t="s">
        <v>93</v>
      </c>
      <c r="C23" s="31">
        <v>7079</v>
      </c>
      <c r="D23" s="31" t="s">
        <v>74</v>
      </c>
      <c r="E23" s="24">
        <f t="shared" si="1"/>
        <v>512</v>
      </c>
      <c r="F23" s="24" t="str">
        <f>VLOOKUP(E23,Tab!$Y$2:$Z$255,2,TRUE)</f>
        <v>Não</v>
      </c>
      <c r="G23" s="25">
        <f t="shared" si="2"/>
        <v>523</v>
      </c>
      <c r="H23" s="25">
        <f t="shared" si="3"/>
        <v>512</v>
      </c>
      <c r="I23" s="25">
        <f t="shared" si="4"/>
        <v>510</v>
      </c>
      <c r="J23" s="26">
        <f t="shared" si="5"/>
        <v>1545</v>
      </c>
      <c r="K23" s="27">
        <f t="shared" si="6"/>
        <v>515</v>
      </c>
      <c r="L23" s="28"/>
      <c r="M23" s="105">
        <v>512</v>
      </c>
      <c r="N23" s="105">
        <v>0</v>
      </c>
      <c r="O23" s="105">
        <v>0</v>
      </c>
      <c r="P23" s="105">
        <v>523</v>
      </c>
      <c r="Q23" s="105">
        <v>510</v>
      </c>
      <c r="R23" s="105">
        <v>0</v>
      </c>
      <c r="S23" s="105">
        <v>0</v>
      </c>
      <c r="T23" s="105">
        <v>506</v>
      </c>
      <c r="U23" s="105">
        <v>0</v>
      </c>
      <c r="V23" s="105">
        <v>0</v>
      </c>
      <c r="W23" s="105">
        <v>0</v>
      </c>
      <c r="X23" s="148">
        <v>0</v>
      </c>
    </row>
    <row r="24" spans="1:24" ht="12.75">
      <c r="A24" s="22">
        <f t="shared" si="0"/>
        <v>11</v>
      </c>
      <c r="B24" s="46" t="s">
        <v>127</v>
      </c>
      <c r="C24" s="31">
        <v>10</v>
      </c>
      <c r="D24" s="31" t="s">
        <v>36</v>
      </c>
      <c r="E24" s="24">
        <f t="shared" si="1"/>
        <v>495</v>
      </c>
      <c r="F24" s="24" t="e">
        <f>VLOOKUP(E24,Tab!$Y$2:$Z$255,2,TRUE)</f>
        <v>#N/A</v>
      </c>
      <c r="G24" s="25">
        <f t="shared" si="2"/>
        <v>520</v>
      </c>
      <c r="H24" s="25">
        <f t="shared" si="3"/>
        <v>507</v>
      </c>
      <c r="I24" s="25">
        <f t="shared" si="4"/>
        <v>505</v>
      </c>
      <c r="J24" s="26">
        <f t="shared" si="5"/>
        <v>1532</v>
      </c>
      <c r="K24" s="27">
        <f t="shared" si="6"/>
        <v>510.6666666666667</v>
      </c>
      <c r="L24" s="28"/>
      <c r="M24" s="105">
        <v>495</v>
      </c>
      <c r="N24" s="105">
        <v>0</v>
      </c>
      <c r="O24" s="105">
        <v>0</v>
      </c>
      <c r="P24" s="105">
        <v>520</v>
      </c>
      <c r="Q24" s="105">
        <v>507</v>
      </c>
      <c r="R24" s="105">
        <v>0</v>
      </c>
      <c r="S24" s="105">
        <v>0</v>
      </c>
      <c r="T24" s="105">
        <v>0</v>
      </c>
      <c r="U24" s="105">
        <v>0</v>
      </c>
      <c r="V24" s="105">
        <v>501</v>
      </c>
      <c r="W24" s="105">
        <v>505</v>
      </c>
      <c r="X24" s="148">
        <v>0</v>
      </c>
    </row>
    <row r="25" spans="1:24" ht="12.75">
      <c r="A25" s="22">
        <f t="shared" si="0"/>
        <v>12</v>
      </c>
      <c r="B25" s="46" t="s">
        <v>146</v>
      </c>
      <c r="C25" s="31">
        <v>449</v>
      </c>
      <c r="D25" s="31" t="s">
        <v>115</v>
      </c>
      <c r="E25" s="24">
        <f t="shared" si="1"/>
        <v>503</v>
      </c>
      <c r="F25" s="24" t="str">
        <f>VLOOKUP(E25,Tab!$Y$2:$Z$255,2,TRUE)</f>
        <v>Não</v>
      </c>
      <c r="G25" s="25">
        <f t="shared" si="2"/>
        <v>512</v>
      </c>
      <c r="H25" s="25">
        <f t="shared" si="3"/>
        <v>507</v>
      </c>
      <c r="I25" s="25">
        <f t="shared" si="4"/>
        <v>503</v>
      </c>
      <c r="J25" s="26">
        <f t="shared" si="5"/>
        <v>1522</v>
      </c>
      <c r="K25" s="27">
        <f t="shared" si="6"/>
        <v>507.3333333333333</v>
      </c>
      <c r="L25" s="28"/>
      <c r="M25" s="105">
        <v>503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507</v>
      </c>
      <c r="T25" s="105">
        <v>0</v>
      </c>
      <c r="U25" s="105">
        <v>512</v>
      </c>
      <c r="V25" s="105">
        <v>0</v>
      </c>
      <c r="W25" s="105">
        <v>0</v>
      </c>
      <c r="X25" s="148">
        <v>0</v>
      </c>
    </row>
    <row r="26" spans="1:24" ht="12.75">
      <c r="A26" s="22">
        <f t="shared" si="0"/>
        <v>13</v>
      </c>
      <c r="B26" s="88" t="s">
        <v>76</v>
      </c>
      <c r="C26" s="31">
        <v>672</v>
      </c>
      <c r="D26" s="76" t="s">
        <v>24</v>
      </c>
      <c r="E26" s="24">
        <f t="shared" si="1"/>
        <v>501</v>
      </c>
      <c r="F26" s="24" t="str">
        <f>VLOOKUP(E26,Tab!$Y$2:$Z$255,2,TRUE)</f>
        <v>Não</v>
      </c>
      <c r="G26" s="25">
        <f t="shared" si="2"/>
        <v>506</v>
      </c>
      <c r="H26" s="25">
        <f t="shared" si="3"/>
        <v>502</v>
      </c>
      <c r="I26" s="25">
        <f t="shared" si="4"/>
        <v>501</v>
      </c>
      <c r="J26" s="26">
        <f t="shared" si="5"/>
        <v>1509</v>
      </c>
      <c r="K26" s="27">
        <f t="shared" si="6"/>
        <v>503</v>
      </c>
      <c r="L26" s="28"/>
      <c r="M26" s="105">
        <v>501</v>
      </c>
      <c r="N26" s="105">
        <v>0</v>
      </c>
      <c r="O26" s="105">
        <v>0</v>
      </c>
      <c r="P26" s="105">
        <v>502</v>
      </c>
      <c r="Q26" s="105">
        <v>495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506</v>
      </c>
      <c r="X26" s="148">
        <v>497</v>
      </c>
    </row>
    <row r="27" spans="1:24" ht="12.75">
      <c r="A27" s="22">
        <f t="shared" si="0"/>
        <v>14</v>
      </c>
      <c r="B27" s="46" t="s">
        <v>53</v>
      </c>
      <c r="C27" s="31">
        <v>10928</v>
      </c>
      <c r="D27" s="31" t="s">
        <v>20</v>
      </c>
      <c r="E27" s="24">
        <f t="shared" si="1"/>
        <v>0</v>
      </c>
      <c r="F27" s="24" t="e">
        <f>VLOOKUP(E27,Tab!$Y$2:$Z$255,2,TRUE)</f>
        <v>#N/A</v>
      </c>
      <c r="G27" s="25">
        <f t="shared" si="2"/>
        <v>512</v>
      </c>
      <c r="H27" s="25">
        <f t="shared" si="3"/>
        <v>502</v>
      </c>
      <c r="I27" s="25">
        <f t="shared" si="4"/>
        <v>486</v>
      </c>
      <c r="J27" s="26">
        <f t="shared" si="5"/>
        <v>1500</v>
      </c>
      <c r="K27" s="27">
        <f t="shared" si="6"/>
        <v>500</v>
      </c>
      <c r="L27" s="28"/>
      <c r="M27" s="105">
        <v>0</v>
      </c>
      <c r="N27" s="105">
        <v>0</v>
      </c>
      <c r="O27" s="105">
        <v>0</v>
      </c>
      <c r="P27" s="105">
        <v>0</v>
      </c>
      <c r="Q27" s="105">
        <v>502</v>
      </c>
      <c r="R27" s="105">
        <v>0</v>
      </c>
      <c r="S27" s="105">
        <v>0</v>
      </c>
      <c r="T27" s="105">
        <v>0</v>
      </c>
      <c r="U27" s="105">
        <v>0</v>
      </c>
      <c r="V27" s="105">
        <v>486</v>
      </c>
      <c r="W27" s="105">
        <v>512</v>
      </c>
      <c r="X27" s="148">
        <v>0</v>
      </c>
    </row>
    <row r="28" spans="1:24" ht="12.75">
      <c r="A28" s="22">
        <f t="shared" si="0"/>
        <v>15</v>
      </c>
      <c r="B28" s="88" t="s">
        <v>441</v>
      </c>
      <c r="C28" s="31">
        <v>11945</v>
      </c>
      <c r="D28" s="76" t="s">
        <v>28</v>
      </c>
      <c r="E28" s="24">
        <f t="shared" si="1"/>
        <v>519</v>
      </c>
      <c r="F28" s="24" t="str">
        <f>VLOOKUP(E28,Tab!$Y$2:$Z$255,2,TRUE)</f>
        <v>Não</v>
      </c>
      <c r="G28" s="25">
        <f t="shared" si="2"/>
        <v>519</v>
      </c>
      <c r="H28" s="25">
        <f t="shared" si="3"/>
        <v>500</v>
      </c>
      <c r="I28" s="25">
        <f t="shared" si="4"/>
        <v>480</v>
      </c>
      <c r="J28" s="26">
        <f t="shared" si="5"/>
        <v>1499</v>
      </c>
      <c r="K28" s="27">
        <f t="shared" si="6"/>
        <v>499.6666666666667</v>
      </c>
      <c r="L28" s="28"/>
      <c r="M28" s="105">
        <v>519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500</v>
      </c>
      <c r="W28" s="105">
        <v>480</v>
      </c>
      <c r="X28" s="148">
        <v>0</v>
      </c>
    </row>
    <row r="29" spans="1:24" ht="12.75">
      <c r="A29" s="22">
        <f t="shared" si="0"/>
        <v>16</v>
      </c>
      <c r="B29" s="46" t="s">
        <v>73</v>
      </c>
      <c r="C29" s="31">
        <v>7139</v>
      </c>
      <c r="D29" s="76" t="s">
        <v>14</v>
      </c>
      <c r="E29" s="24">
        <f t="shared" si="1"/>
        <v>499</v>
      </c>
      <c r="F29" s="24" t="e">
        <f>VLOOKUP(E29,Tab!$Y$2:$Z$255,2,TRUE)</f>
        <v>#N/A</v>
      </c>
      <c r="G29" s="25">
        <f t="shared" si="2"/>
        <v>503</v>
      </c>
      <c r="H29" s="25">
        <f t="shared" si="3"/>
        <v>499</v>
      </c>
      <c r="I29" s="25">
        <f t="shared" si="4"/>
        <v>486</v>
      </c>
      <c r="J29" s="26">
        <f t="shared" si="5"/>
        <v>1488</v>
      </c>
      <c r="K29" s="27">
        <f t="shared" si="6"/>
        <v>496</v>
      </c>
      <c r="L29" s="28"/>
      <c r="M29" s="105">
        <v>499</v>
      </c>
      <c r="N29" s="105">
        <v>486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48">
        <v>503</v>
      </c>
    </row>
    <row r="30" spans="1:24" ht="12.75">
      <c r="A30" s="22">
        <f t="shared" si="0"/>
        <v>17</v>
      </c>
      <c r="B30" s="88" t="s">
        <v>341</v>
      </c>
      <c r="C30" s="31">
        <v>9796</v>
      </c>
      <c r="D30" s="76" t="s">
        <v>39</v>
      </c>
      <c r="E30" s="24">
        <f t="shared" si="1"/>
        <v>499</v>
      </c>
      <c r="F30" s="24" t="e">
        <f>VLOOKUP(E30,Tab!$Y$2:$Z$255,2,TRUE)</f>
        <v>#N/A</v>
      </c>
      <c r="G30" s="25">
        <f t="shared" si="2"/>
        <v>506</v>
      </c>
      <c r="H30" s="25">
        <f t="shared" si="3"/>
        <v>499</v>
      </c>
      <c r="I30" s="25">
        <f t="shared" si="4"/>
        <v>481</v>
      </c>
      <c r="J30" s="26">
        <f t="shared" si="5"/>
        <v>1486</v>
      </c>
      <c r="K30" s="27">
        <f t="shared" si="6"/>
        <v>495.3333333333333</v>
      </c>
      <c r="L30" s="28"/>
      <c r="M30" s="105">
        <v>499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481</v>
      </c>
      <c r="W30" s="105">
        <v>506</v>
      </c>
      <c r="X30" s="148">
        <v>0</v>
      </c>
    </row>
    <row r="31" spans="1:24" ht="12.75">
      <c r="A31" s="22">
        <f t="shared" si="0"/>
        <v>18</v>
      </c>
      <c r="B31" s="88" t="s">
        <v>37</v>
      </c>
      <c r="C31" s="31">
        <v>537</v>
      </c>
      <c r="D31" s="76" t="s">
        <v>22</v>
      </c>
      <c r="E31" s="24">
        <f t="shared" si="1"/>
        <v>477</v>
      </c>
      <c r="F31" s="24" t="e">
        <f>VLOOKUP(E31,Tab!$Y$2:$Z$255,2,TRUE)</f>
        <v>#N/A</v>
      </c>
      <c r="G31" s="25">
        <f t="shared" si="2"/>
        <v>506</v>
      </c>
      <c r="H31" s="25">
        <f t="shared" si="3"/>
        <v>492</v>
      </c>
      <c r="I31" s="25">
        <f t="shared" si="4"/>
        <v>479</v>
      </c>
      <c r="J31" s="26">
        <f t="shared" si="5"/>
        <v>1477</v>
      </c>
      <c r="K31" s="27">
        <f t="shared" si="6"/>
        <v>492.3333333333333</v>
      </c>
      <c r="L31" s="28"/>
      <c r="M31" s="105">
        <v>477</v>
      </c>
      <c r="N31" s="105">
        <v>0</v>
      </c>
      <c r="O31" s="105">
        <v>0</v>
      </c>
      <c r="P31" s="105">
        <v>492</v>
      </c>
      <c r="Q31" s="105">
        <v>506</v>
      </c>
      <c r="R31" s="105">
        <v>0</v>
      </c>
      <c r="S31" s="105">
        <v>0</v>
      </c>
      <c r="T31" s="105">
        <v>0</v>
      </c>
      <c r="U31" s="105">
        <v>0</v>
      </c>
      <c r="V31" s="105">
        <v>479</v>
      </c>
      <c r="W31" s="105">
        <v>0</v>
      </c>
      <c r="X31" s="148">
        <v>0</v>
      </c>
    </row>
    <row r="32" spans="1:24" ht="12.75">
      <c r="A32" s="22">
        <f t="shared" si="0"/>
        <v>19</v>
      </c>
      <c r="B32" s="46" t="s">
        <v>46</v>
      </c>
      <c r="C32" s="31">
        <v>560</v>
      </c>
      <c r="D32" s="31" t="s">
        <v>24</v>
      </c>
      <c r="E32" s="24">
        <f t="shared" si="1"/>
        <v>499</v>
      </c>
      <c r="F32" s="24" t="e">
        <f>VLOOKUP(E32,Tab!$Y$2:$Z$255,2,TRUE)</f>
        <v>#N/A</v>
      </c>
      <c r="G32" s="25">
        <f t="shared" si="2"/>
        <v>499</v>
      </c>
      <c r="H32" s="25">
        <f t="shared" si="3"/>
        <v>493</v>
      </c>
      <c r="I32" s="25">
        <f t="shared" si="4"/>
        <v>482</v>
      </c>
      <c r="J32" s="26">
        <f t="shared" si="5"/>
        <v>1474</v>
      </c>
      <c r="K32" s="27">
        <f t="shared" si="6"/>
        <v>491.3333333333333</v>
      </c>
      <c r="L32" s="28"/>
      <c r="M32" s="105">
        <v>499</v>
      </c>
      <c r="N32" s="105">
        <v>0</v>
      </c>
      <c r="O32" s="105">
        <v>0</v>
      </c>
      <c r="P32" s="105">
        <v>493</v>
      </c>
      <c r="Q32" s="105">
        <v>482</v>
      </c>
      <c r="R32" s="105">
        <v>0</v>
      </c>
      <c r="S32" s="105">
        <v>0</v>
      </c>
      <c r="T32" s="105">
        <v>0</v>
      </c>
      <c r="U32" s="105">
        <v>0</v>
      </c>
      <c r="V32" s="105">
        <v>0</v>
      </c>
      <c r="W32" s="105">
        <v>0</v>
      </c>
      <c r="X32" s="148">
        <v>0</v>
      </c>
    </row>
    <row r="33" spans="1:24" ht="12.75">
      <c r="A33" s="22">
        <f t="shared" si="0"/>
        <v>20</v>
      </c>
      <c r="B33" s="88" t="s">
        <v>493</v>
      </c>
      <c r="C33" s="31">
        <v>11668</v>
      </c>
      <c r="D33" s="76" t="s">
        <v>68</v>
      </c>
      <c r="E33" s="24">
        <f t="shared" si="1"/>
        <v>490</v>
      </c>
      <c r="F33" s="24" t="e">
        <f>VLOOKUP(E33,Tab!$Y$2:$Z$255,2,TRUE)</f>
        <v>#N/A</v>
      </c>
      <c r="G33" s="25">
        <f t="shared" si="2"/>
        <v>490</v>
      </c>
      <c r="H33" s="25">
        <f t="shared" si="3"/>
        <v>489</v>
      </c>
      <c r="I33" s="25">
        <f t="shared" si="4"/>
        <v>484</v>
      </c>
      <c r="J33" s="26">
        <f t="shared" si="5"/>
        <v>1463</v>
      </c>
      <c r="K33" s="27">
        <f t="shared" si="6"/>
        <v>487.6666666666667</v>
      </c>
      <c r="L33" s="28"/>
      <c r="M33" s="105">
        <v>490</v>
      </c>
      <c r="N33" s="105">
        <v>0</v>
      </c>
      <c r="O33" s="105">
        <v>0</v>
      </c>
      <c r="P33" s="105">
        <v>489</v>
      </c>
      <c r="Q33" s="105">
        <v>484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48">
        <v>0</v>
      </c>
    </row>
    <row r="34" spans="1:24" ht="12.75">
      <c r="A34" s="22">
        <f t="shared" si="0"/>
        <v>21</v>
      </c>
      <c r="B34" s="46" t="s">
        <v>43</v>
      </c>
      <c r="C34" s="31">
        <v>567</v>
      </c>
      <c r="D34" s="31" t="s">
        <v>17</v>
      </c>
      <c r="E34" s="24">
        <f t="shared" si="1"/>
        <v>477</v>
      </c>
      <c r="F34" s="24" t="e">
        <f>VLOOKUP(E34,Tab!$Y$2:$Z$255,2,TRUE)</f>
        <v>#N/A</v>
      </c>
      <c r="G34" s="25">
        <f t="shared" si="2"/>
        <v>490</v>
      </c>
      <c r="H34" s="25">
        <f t="shared" si="3"/>
        <v>482</v>
      </c>
      <c r="I34" s="25">
        <f t="shared" si="4"/>
        <v>477</v>
      </c>
      <c r="J34" s="26">
        <f t="shared" si="5"/>
        <v>1449</v>
      </c>
      <c r="K34" s="27">
        <f t="shared" si="6"/>
        <v>483</v>
      </c>
      <c r="L34" s="28"/>
      <c r="M34" s="105">
        <v>477</v>
      </c>
      <c r="N34" s="105">
        <v>0</v>
      </c>
      <c r="O34" s="105">
        <v>0</v>
      </c>
      <c r="P34" s="105">
        <v>482</v>
      </c>
      <c r="Q34" s="105">
        <v>472</v>
      </c>
      <c r="R34" s="105">
        <v>0</v>
      </c>
      <c r="S34" s="105">
        <v>0</v>
      </c>
      <c r="T34" s="105">
        <v>0</v>
      </c>
      <c r="U34" s="105">
        <v>0</v>
      </c>
      <c r="V34" s="105">
        <v>471</v>
      </c>
      <c r="W34" s="105">
        <v>490</v>
      </c>
      <c r="X34" s="148">
        <v>0</v>
      </c>
    </row>
    <row r="35" spans="1:24" ht="12.75">
      <c r="A35" s="22">
        <f t="shared" si="0"/>
        <v>22</v>
      </c>
      <c r="B35" s="88" t="s">
        <v>123</v>
      </c>
      <c r="C35" s="31">
        <v>320</v>
      </c>
      <c r="D35" s="76" t="s">
        <v>124</v>
      </c>
      <c r="E35" s="24">
        <f t="shared" si="1"/>
        <v>438</v>
      </c>
      <c r="F35" s="24" t="e">
        <f>VLOOKUP(E35,Tab!$Y$2:$Z$255,2,TRUE)</f>
        <v>#N/A</v>
      </c>
      <c r="G35" s="25">
        <f t="shared" si="2"/>
        <v>485</v>
      </c>
      <c r="H35" s="25">
        <f t="shared" si="3"/>
        <v>447</v>
      </c>
      <c r="I35" s="25">
        <f t="shared" si="4"/>
        <v>438</v>
      </c>
      <c r="J35" s="26">
        <f t="shared" si="5"/>
        <v>1370</v>
      </c>
      <c r="K35" s="27">
        <f t="shared" si="6"/>
        <v>456.6666666666667</v>
      </c>
      <c r="L35" s="28"/>
      <c r="M35" s="105">
        <v>438</v>
      </c>
      <c r="N35" s="105">
        <v>0</v>
      </c>
      <c r="O35" s="105">
        <v>0</v>
      </c>
      <c r="P35" s="105">
        <v>485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447</v>
      </c>
      <c r="W35" s="105">
        <v>0</v>
      </c>
      <c r="X35" s="148">
        <v>0</v>
      </c>
    </row>
    <row r="36" spans="1:24" ht="12.75">
      <c r="A36" s="22">
        <f t="shared" si="0"/>
        <v>23</v>
      </c>
      <c r="B36" s="35" t="s">
        <v>80</v>
      </c>
      <c r="C36" s="35">
        <v>7488</v>
      </c>
      <c r="D36" s="35" t="s">
        <v>14</v>
      </c>
      <c r="E36" s="24">
        <f t="shared" si="1"/>
        <v>448</v>
      </c>
      <c r="F36" s="24" t="e">
        <f>VLOOKUP(E36,Tab!$Y$2:$Z$255,2,TRUE)</f>
        <v>#N/A</v>
      </c>
      <c r="G36" s="25">
        <f t="shared" si="2"/>
        <v>463</v>
      </c>
      <c r="H36" s="25">
        <f t="shared" si="3"/>
        <v>449</v>
      </c>
      <c r="I36" s="25">
        <f t="shared" si="4"/>
        <v>448</v>
      </c>
      <c r="J36" s="26">
        <f t="shared" si="5"/>
        <v>1360</v>
      </c>
      <c r="K36" s="27">
        <f t="shared" si="6"/>
        <v>453.3333333333333</v>
      </c>
      <c r="L36" s="28"/>
      <c r="M36" s="105">
        <v>448</v>
      </c>
      <c r="N36" s="105">
        <v>449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463</v>
      </c>
      <c r="U36" s="105">
        <v>0</v>
      </c>
      <c r="V36" s="105">
        <v>0</v>
      </c>
      <c r="W36" s="105">
        <v>0</v>
      </c>
      <c r="X36" s="148">
        <v>447</v>
      </c>
    </row>
    <row r="37" spans="1:24" ht="12.75">
      <c r="A37" s="22">
        <f t="shared" si="0"/>
        <v>24</v>
      </c>
      <c r="B37" s="35" t="s">
        <v>132</v>
      </c>
      <c r="C37" s="35">
        <v>2121</v>
      </c>
      <c r="D37" s="35" t="s">
        <v>78</v>
      </c>
      <c r="E37" s="24">
        <f t="shared" si="1"/>
        <v>0</v>
      </c>
      <c r="F37" s="24" t="e">
        <f>VLOOKUP(E37,Tab!$Y$2:$Z$255,2,TRUE)</f>
        <v>#N/A</v>
      </c>
      <c r="G37" s="25">
        <f t="shared" si="2"/>
        <v>420</v>
      </c>
      <c r="H37" s="25">
        <f t="shared" si="3"/>
        <v>417</v>
      </c>
      <c r="I37" s="25">
        <f t="shared" si="4"/>
        <v>406</v>
      </c>
      <c r="J37" s="26">
        <f t="shared" si="5"/>
        <v>1243</v>
      </c>
      <c r="K37" s="27">
        <f t="shared" si="6"/>
        <v>414.3333333333333</v>
      </c>
      <c r="L37" s="28"/>
      <c r="M37" s="105">
        <v>0</v>
      </c>
      <c r="N37" s="105">
        <v>420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05">
        <v>406</v>
      </c>
      <c r="U37" s="105">
        <v>0</v>
      </c>
      <c r="V37" s="105">
        <v>0</v>
      </c>
      <c r="W37" s="105">
        <v>0</v>
      </c>
      <c r="X37" s="148">
        <v>417</v>
      </c>
    </row>
    <row r="38" spans="1:24" ht="12.75">
      <c r="A38" s="22">
        <f t="shared" si="0"/>
        <v>25</v>
      </c>
      <c r="B38" s="88" t="s">
        <v>244</v>
      </c>
      <c r="C38" s="31">
        <v>4199</v>
      </c>
      <c r="D38" s="76" t="s">
        <v>118</v>
      </c>
      <c r="E38" s="24">
        <f t="shared" si="1"/>
        <v>538</v>
      </c>
      <c r="F38" s="24" t="str">
        <f>VLOOKUP(E38,Tab!$Y$2:$Z$255,2,TRUE)</f>
        <v>C</v>
      </c>
      <c r="G38" s="25">
        <f t="shared" si="2"/>
        <v>538</v>
      </c>
      <c r="H38" s="25">
        <f t="shared" si="3"/>
        <v>508</v>
      </c>
      <c r="I38" s="25">
        <f t="shared" si="4"/>
        <v>0</v>
      </c>
      <c r="J38" s="26">
        <f t="shared" si="5"/>
        <v>1046</v>
      </c>
      <c r="K38" s="27">
        <f t="shared" si="6"/>
        <v>348.6666666666667</v>
      </c>
      <c r="L38" s="28"/>
      <c r="M38" s="105">
        <v>538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508</v>
      </c>
      <c r="T38" s="105">
        <v>0</v>
      </c>
      <c r="U38" s="105">
        <v>0</v>
      </c>
      <c r="V38" s="105">
        <v>0</v>
      </c>
      <c r="W38" s="105">
        <v>0</v>
      </c>
      <c r="X38" s="148">
        <v>0</v>
      </c>
    </row>
    <row r="39" spans="1:24" ht="12.75">
      <c r="A39" s="22">
        <f t="shared" si="0"/>
        <v>26</v>
      </c>
      <c r="B39" s="88" t="s">
        <v>375</v>
      </c>
      <c r="C39" s="31">
        <v>362</v>
      </c>
      <c r="D39" s="76" t="s">
        <v>20</v>
      </c>
      <c r="E39" s="24">
        <f t="shared" si="1"/>
        <v>533</v>
      </c>
      <c r="F39" s="24" t="str">
        <f>VLOOKUP(E39,Tab!$Y$2:$Z$255,2,TRUE)</f>
        <v>Não</v>
      </c>
      <c r="G39" s="25">
        <f t="shared" si="2"/>
        <v>533</v>
      </c>
      <c r="H39" s="25">
        <f t="shared" si="3"/>
        <v>506</v>
      </c>
      <c r="I39" s="25">
        <f t="shared" si="4"/>
        <v>0</v>
      </c>
      <c r="J39" s="26">
        <f t="shared" si="5"/>
        <v>1039</v>
      </c>
      <c r="K39" s="27">
        <f t="shared" si="6"/>
        <v>346.3333333333333</v>
      </c>
      <c r="L39" s="28"/>
      <c r="M39" s="105">
        <v>533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506</v>
      </c>
      <c r="W39" s="105">
        <v>0</v>
      </c>
      <c r="X39" s="148">
        <v>0</v>
      </c>
    </row>
    <row r="40" spans="1:24" ht="12.75">
      <c r="A40" s="22">
        <f t="shared" si="0"/>
        <v>27</v>
      </c>
      <c r="B40" s="49" t="s">
        <v>31</v>
      </c>
      <c r="C40" s="23">
        <v>787</v>
      </c>
      <c r="D40" s="23" t="s">
        <v>26</v>
      </c>
      <c r="E40" s="24">
        <f t="shared" si="1"/>
        <v>521</v>
      </c>
      <c r="F40" s="24" t="str">
        <f>VLOOKUP(E40,Tab!$Y$2:$Z$255,2,TRUE)</f>
        <v>Não</v>
      </c>
      <c r="G40" s="25">
        <f t="shared" si="2"/>
        <v>521</v>
      </c>
      <c r="H40" s="25">
        <f t="shared" si="3"/>
        <v>508</v>
      </c>
      <c r="I40" s="25">
        <f t="shared" si="4"/>
        <v>0</v>
      </c>
      <c r="J40" s="26">
        <f t="shared" si="5"/>
        <v>1029</v>
      </c>
      <c r="K40" s="27">
        <f t="shared" si="6"/>
        <v>343</v>
      </c>
      <c r="L40" s="28"/>
      <c r="M40" s="105">
        <v>521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508</v>
      </c>
      <c r="W40" s="105">
        <v>0</v>
      </c>
      <c r="X40" s="148">
        <v>0</v>
      </c>
    </row>
    <row r="41" spans="1:24" ht="12.75">
      <c r="A41" s="22">
        <f t="shared" si="0"/>
        <v>28</v>
      </c>
      <c r="B41" s="46" t="s">
        <v>30</v>
      </c>
      <c r="C41" s="31">
        <v>10792</v>
      </c>
      <c r="D41" s="76" t="s">
        <v>22</v>
      </c>
      <c r="E41" s="24">
        <f t="shared" si="1"/>
        <v>528</v>
      </c>
      <c r="F41" s="24" t="str">
        <f>VLOOKUP(E41,Tab!$Y$2:$Z$255,2,TRUE)</f>
        <v>Não</v>
      </c>
      <c r="G41" s="25">
        <f t="shared" si="2"/>
        <v>528</v>
      </c>
      <c r="H41" s="25">
        <f t="shared" si="3"/>
        <v>500</v>
      </c>
      <c r="I41" s="25">
        <f t="shared" si="4"/>
        <v>0</v>
      </c>
      <c r="J41" s="26">
        <f t="shared" si="5"/>
        <v>1028</v>
      </c>
      <c r="K41" s="27">
        <f t="shared" si="6"/>
        <v>342.6666666666667</v>
      </c>
      <c r="L41" s="28"/>
      <c r="M41" s="105">
        <v>528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500</v>
      </c>
      <c r="X41" s="148">
        <v>0</v>
      </c>
    </row>
    <row r="42" spans="1:24" ht="12.75">
      <c r="A42" s="22">
        <f t="shared" si="0"/>
        <v>29</v>
      </c>
      <c r="B42" s="49" t="s">
        <v>41</v>
      </c>
      <c r="C42" s="23">
        <v>2090</v>
      </c>
      <c r="D42" s="23" t="s">
        <v>20</v>
      </c>
      <c r="E42" s="24">
        <f t="shared" si="1"/>
        <v>512</v>
      </c>
      <c r="F42" s="24" t="str">
        <f>VLOOKUP(E42,Tab!$Y$2:$Z$255,2,TRUE)</f>
        <v>Não</v>
      </c>
      <c r="G42" s="25">
        <f t="shared" si="2"/>
        <v>512</v>
      </c>
      <c r="H42" s="25">
        <f t="shared" si="3"/>
        <v>490</v>
      </c>
      <c r="I42" s="25">
        <f t="shared" si="4"/>
        <v>0</v>
      </c>
      <c r="J42" s="26">
        <f t="shared" si="5"/>
        <v>1002</v>
      </c>
      <c r="K42" s="27">
        <f t="shared" si="6"/>
        <v>334</v>
      </c>
      <c r="L42" s="28"/>
      <c r="M42" s="105">
        <v>512</v>
      </c>
      <c r="N42" s="105">
        <v>0</v>
      </c>
      <c r="O42" s="105">
        <v>0</v>
      </c>
      <c r="P42" s="105">
        <v>0</v>
      </c>
      <c r="Q42" s="105">
        <v>0</v>
      </c>
      <c r="R42" s="105">
        <v>0</v>
      </c>
      <c r="S42" s="105">
        <v>0</v>
      </c>
      <c r="T42" s="105">
        <v>0</v>
      </c>
      <c r="U42" s="105">
        <v>0</v>
      </c>
      <c r="V42" s="105">
        <v>490</v>
      </c>
      <c r="W42" s="105">
        <v>0</v>
      </c>
      <c r="X42" s="148">
        <v>0</v>
      </c>
    </row>
    <row r="43" spans="1:24" ht="12.75">
      <c r="A43" s="22">
        <f t="shared" si="0"/>
        <v>30</v>
      </c>
      <c r="B43" s="46" t="s">
        <v>147</v>
      </c>
      <c r="C43" s="31">
        <v>10124</v>
      </c>
      <c r="D43" s="31" t="s">
        <v>115</v>
      </c>
      <c r="E43" s="24">
        <f t="shared" si="1"/>
        <v>0</v>
      </c>
      <c r="F43" s="24" t="e">
        <f>VLOOKUP(E43,Tab!$Y$2:$Z$255,2,TRUE)</f>
        <v>#N/A</v>
      </c>
      <c r="G43" s="25">
        <f t="shared" si="2"/>
        <v>510</v>
      </c>
      <c r="H43" s="25">
        <f t="shared" si="3"/>
        <v>491</v>
      </c>
      <c r="I43" s="25">
        <f t="shared" si="4"/>
        <v>0</v>
      </c>
      <c r="J43" s="26">
        <f t="shared" si="5"/>
        <v>1001</v>
      </c>
      <c r="K43" s="27">
        <f t="shared" si="6"/>
        <v>333.6666666666667</v>
      </c>
      <c r="L43" s="28"/>
      <c r="M43" s="105">
        <v>0</v>
      </c>
      <c r="N43" s="105">
        <v>0</v>
      </c>
      <c r="O43" s="105">
        <v>0</v>
      </c>
      <c r="P43" s="105">
        <v>0</v>
      </c>
      <c r="Q43" s="105">
        <v>0</v>
      </c>
      <c r="R43" s="105">
        <v>0</v>
      </c>
      <c r="S43" s="105">
        <v>491</v>
      </c>
      <c r="T43" s="105">
        <v>0</v>
      </c>
      <c r="U43" s="105">
        <v>510</v>
      </c>
      <c r="V43" s="105">
        <v>0</v>
      </c>
      <c r="W43" s="105">
        <v>0</v>
      </c>
      <c r="X43" s="148">
        <v>0</v>
      </c>
    </row>
    <row r="44" spans="1:24" ht="12.75">
      <c r="A44" s="22">
        <f t="shared" si="0"/>
        <v>31</v>
      </c>
      <c r="B44" s="46" t="s">
        <v>153</v>
      </c>
      <c r="C44" s="31">
        <v>314</v>
      </c>
      <c r="D44" s="31" t="s">
        <v>115</v>
      </c>
      <c r="E44" s="24">
        <f t="shared" si="1"/>
        <v>0</v>
      </c>
      <c r="F44" s="24" t="e">
        <f>VLOOKUP(E44,Tab!$Y$2:$Z$255,2,TRUE)</f>
        <v>#N/A</v>
      </c>
      <c r="G44" s="25">
        <f t="shared" si="2"/>
        <v>507</v>
      </c>
      <c r="H44" s="25">
        <f t="shared" si="3"/>
        <v>477</v>
      </c>
      <c r="I44" s="25">
        <f t="shared" si="4"/>
        <v>0</v>
      </c>
      <c r="J44" s="26">
        <f t="shared" si="5"/>
        <v>984</v>
      </c>
      <c r="K44" s="27">
        <f t="shared" si="6"/>
        <v>328</v>
      </c>
      <c r="L44" s="28"/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477</v>
      </c>
      <c r="T44" s="105">
        <v>0</v>
      </c>
      <c r="U44" s="105">
        <v>507</v>
      </c>
      <c r="V44" s="105">
        <v>0</v>
      </c>
      <c r="W44" s="105">
        <v>0</v>
      </c>
      <c r="X44" s="148">
        <v>0</v>
      </c>
    </row>
    <row r="45" spans="1:24" ht="12.75">
      <c r="A45" s="22">
        <f t="shared" si="0"/>
        <v>32</v>
      </c>
      <c r="B45" s="88" t="s">
        <v>313</v>
      </c>
      <c r="C45" s="31">
        <v>10361</v>
      </c>
      <c r="D45" s="76" t="s">
        <v>118</v>
      </c>
      <c r="E45" s="24">
        <f t="shared" si="1"/>
        <v>476</v>
      </c>
      <c r="F45" s="24" t="e">
        <f>VLOOKUP(E45,Tab!$Y$2:$Z$255,2,TRUE)</f>
        <v>#N/A</v>
      </c>
      <c r="G45" s="25">
        <f t="shared" si="2"/>
        <v>505</v>
      </c>
      <c r="H45" s="25">
        <f t="shared" si="3"/>
        <v>476</v>
      </c>
      <c r="I45" s="25">
        <f t="shared" si="4"/>
        <v>0</v>
      </c>
      <c r="J45" s="26">
        <f t="shared" si="5"/>
        <v>981</v>
      </c>
      <c r="K45" s="27">
        <f t="shared" si="6"/>
        <v>327</v>
      </c>
      <c r="L45" s="28"/>
      <c r="M45" s="105">
        <v>476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505</v>
      </c>
      <c r="T45" s="105">
        <v>0</v>
      </c>
      <c r="U45" s="105">
        <v>0</v>
      </c>
      <c r="V45" s="105">
        <v>0</v>
      </c>
      <c r="W45" s="105">
        <v>0</v>
      </c>
      <c r="X45" s="148">
        <v>0</v>
      </c>
    </row>
    <row r="46" spans="1:24" ht="12.75">
      <c r="A46" s="22">
        <f aca="true" t="shared" si="7" ref="A46:A77">A45+1</f>
        <v>33</v>
      </c>
      <c r="B46" s="46" t="s">
        <v>125</v>
      </c>
      <c r="C46" s="31">
        <v>311</v>
      </c>
      <c r="D46" s="31" t="s">
        <v>115</v>
      </c>
      <c r="E46" s="24">
        <f aca="true" t="shared" si="8" ref="E46:E77">MAX(M46)</f>
        <v>0</v>
      </c>
      <c r="F46" s="24" t="e">
        <f>VLOOKUP(E46,Tab!$Y$2:$Z$255,2,TRUE)</f>
        <v>#N/A</v>
      </c>
      <c r="G46" s="25">
        <f aca="true" t="shared" si="9" ref="G46:G77">LARGE(M46:X46,1)</f>
        <v>493</v>
      </c>
      <c r="H46" s="25">
        <f aca="true" t="shared" si="10" ref="H46:H77">LARGE(M46:X46,2)</f>
        <v>481</v>
      </c>
      <c r="I46" s="25">
        <f aca="true" t="shared" si="11" ref="I46:I77">LARGE(M46:X46,3)</f>
        <v>0</v>
      </c>
      <c r="J46" s="26">
        <f aca="true" t="shared" si="12" ref="J46:J77">SUM(G46:I46)</f>
        <v>974</v>
      </c>
      <c r="K46" s="27">
        <f aca="true" t="shared" si="13" ref="K46:K77">J46/3</f>
        <v>324.6666666666667</v>
      </c>
      <c r="L46" s="28"/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493</v>
      </c>
      <c r="T46" s="105">
        <v>0</v>
      </c>
      <c r="U46" s="105">
        <v>481</v>
      </c>
      <c r="V46" s="105">
        <v>0</v>
      </c>
      <c r="W46" s="105">
        <v>0</v>
      </c>
      <c r="X46" s="148">
        <v>0</v>
      </c>
    </row>
    <row r="47" spans="1:24" ht="12.75">
      <c r="A47" s="22">
        <f t="shared" si="7"/>
        <v>34</v>
      </c>
      <c r="B47" s="88" t="s">
        <v>336</v>
      </c>
      <c r="C47" s="31">
        <v>153</v>
      </c>
      <c r="D47" s="76" t="s">
        <v>20</v>
      </c>
      <c r="E47" s="24">
        <f t="shared" si="8"/>
        <v>483</v>
      </c>
      <c r="F47" s="24" t="e">
        <f>VLOOKUP(E47,Tab!$Y$2:$Z$255,2,TRUE)</f>
        <v>#N/A</v>
      </c>
      <c r="G47" s="25">
        <f t="shared" si="9"/>
        <v>488</v>
      </c>
      <c r="H47" s="25">
        <f t="shared" si="10"/>
        <v>483</v>
      </c>
      <c r="I47" s="25">
        <f t="shared" si="11"/>
        <v>0</v>
      </c>
      <c r="J47" s="26">
        <f t="shared" si="12"/>
        <v>971</v>
      </c>
      <c r="K47" s="27">
        <f t="shared" si="13"/>
        <v>323.6666666666667</v>
      </c>
      <c r="L47" s="28"/>
      <c r="M47" s="105">
        <v>483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05">
        <v>0</v>
      </c>
      <c r="U47" s="105">
        <v>0</v>
      </c>
      <c r="V47" s="105">
        <v>488</v>
      </c>
      <c r="W47" s="105">
        <v>0</v>
      </c>
      <c r="X47" s="148">
        <v>0</v>
      </c>
    </row>
    <row r="48" spans="1:24" ht="12.75">
      <c r="A48" s="22">
        <f t="shared" si="7"/>
        <v>35</v>
      </c>
      <c r="B48" s="46" t="s">
        <v>47</v>
      </c>
      <c r="C48" s="31">
        <v>1805</v>
      </c>
      <c r="D48" s="31" t="s">
        <v>24</v>
      </c>
      <c r="E48" s="24">
        <f t="shared" si="8"/>
        <v>0</v>
      </c>
      <c r="F48" s="24" t="e">
        <f>VLOOKUP(E48,Tab!$Y$2:$Z$255,2,TRUE)</f>
        <v>#N/A</v>
      </c>
      <c r="G48" s="25">
        <f t="shared" si="9"/>
        <v>477</v>
      </c>
      <c r="H48" s="25">
        <f t="shared" si="10"/>
        <v>476</v>
      </c>
      <c r="I48" s="25">
        <f t="shared" si="11"/>
        <v>0</v>
      </c>
      <c r="J48" s="26">
        <f t="shared" si="12"/>
        <v>953</v>
      </c>
      <c r="K48" s="27">
        <f t="shared" si="13"/>
        <v>317.6666666666667</v>
      </c>
      <c r="L48" s="28"/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v>476</v>
      </c>
      <c r="W48" s="105">
        <v>477</v>
      </c>
      <c r="X48" s="148">
        <v>0</v>
      </c>
    </row>
    <row r="49" spans="1:24" ht="12.75">
      <c r="A49" s="22">
        <f t="shared" si="7"/>
        <v>36</v>
      </c>
      <c r="B49" s="88" t="s">
        <v>384</v>
      </c>
      <c r="C49" s="31">
        <v>3268</v>
      </c>
      <c r="D49" s="76" t="s">
        <v>17</v>
      </c>
      <c r="E49" s="24">
        <f t="shared" si="8"/>
        <v>0</v>
      </c>
      <c r="F49" s="24" t="e">
        <f>VLOOKUP(E49,Tab!$Y$2:$Z$255,2,TRUE)</f>
        <v>#N/A</v>
      </c>
      <c r="G49" s="25">
        <f t="shared" si="9"/>
        <v>480</v>
      </c>
      <c r="H49" s="25">
        <f t="shared" si="10"/>
        <v>467</v>
      </c>
      <c r="I49" s="25">
        <f t="shared" si="11"/>
        <v>0</v>
      </c>
      <c r="J49" s="26">
        <f t="shared" si="12"/>
        <v>947</v>
      </c>
      <c r="K49" s="27">
        <f t="shared" si="13"/>
        <v>315.6666666666667</v>
      </c>
      <c r="L49" s="28"/>
      <c r="M49" s="105">
        <v>0</v>
      </c>
      <c r="N49" s="105">
        <v>0</v>
      </c>
      <c r="O49" s="105">
        <v>0</v>
      </c>
      <c r="P49" s="105">
        <v>480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467</v>
      </c>
      <c r="X49" s="148">
        <v>0</v>
      </c>
    </row>
    <row r="50" spans="1:24" ht="12.75">
      <c r="A50" s="22">
        <f t="shared" si="7"/>
        <v>37</v>
      </c>
      <c r="B50" s="88" t="s">
        <v>440</v>
      </c>
      <c r="C50" s="31">
        <v>3922</v>
      </c>
      <c r="D50" s="31" t="s">
        <v>14</v>
      </c>
      <c r="E50" s="24">
        <f t="shared" si="8"/>
        <v>0</v>
      </c>
      <c r="F50" s="24" t="e">
        <f>VLOOKUP(E50,Tab!$Y$2:$Z$255,2,TRUE)</f>
        <v>#N/A</v>
      </c>
      <c r="G50" s="25">
        <f t="shared" si="9"/>
        <v>475</v>
      </c>
      <c r="H50" s="25">
        <f t="shared" si="10"/>
        <v>451</v>
      </c>
      <c r="I50" s="25">
        <f t="shared" si="11"/>
        <v>0</v>
      </c>
      <c r="J50" s="26">
        <f t="shared" si="12"/>
        <v>926</v>
      </c>
      <c r="K50" s="27">
        <f t="shared" si="13"/>
        <v>308.6666666666667</v>
      </c>
      <c r="L50" s="28"/>
      <c r="M50" s="105">
        <v>0</v>
      </c>
      <c r="N50" s="105">
        <v>451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48">
        <v>475</v>
      </c>
    </row>
    <row r="51" spans="1:24" ht="12.75">
      <c r="A51" s="22">
        <f t="shared" si="7"/>
        <v>38</v>
      </c>
      <c r="B51" s="35" t="s">
        <v>77</v>
      </c>
      <c r="C51" s="35">
        <v>738</v>
      </c>
      <c r="D51" s="35" t="s">
        <v>78</v>
      </c>
      <c r="E51" s="24">
        <f t="shared" si="8"/>
        <v>0</v>
      </c>
      <c r="F51" s="24" t="e">
        <f>VLOOKUP(E51,Tab!$Y$2:$Z$255,2,TRUE)</f>
        <v>#N/A</v>
      </c>
      <c r="G51" s="25">
        <f t="shared" si="9"/>
        <v>459</v>
      </c>
      <c r="H51" s="25">
        <f t="shared" si="10"/>
        <v>422</v>
      </c>
      <c r="I51" s="25">
        <f t="shared" si="11"/>
        <v>0</v>
      </c>
      <c r="J51" s="26">
        <f t="shared" si="12"/>
        <v>881</v>
      </c>
      <c r="K51" s="27">
        <f t="shared" si="13"/>
        <v>293.6666666666667</v>
      </c>
      <c r="L51" s="28"/>
      <c r="M51" s="105">
        <v>0</v>
      </c>
      <c r="N51" s="105">
        <v>459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05">
        <v>422</v>
      </c>
      <c r="U51" s="105">
        <v>0</v>
      </c>
      <c r="V51" s="105">
        <v>0</v>
      </c>
      <c r="W51" s="105">
        <v>0</v>
      </c>
      <c r="X51" s="148">
        <v>0</v>
      </c>
    </row>
    <row r="52" spans="1:24" ht="12.75">
      <c r="A52" s="22">
        <f t="shared" si="7"/>
        <v>39</v>
      </c>
      <c r="B52" s="88" t="s">
        <v>413</v>
      </c>
      <c r="C52" s="31">
        <v>11785</v>
      </c>
      <c r="D52" s="76" t="s">
        <v>414</v>
      </c>
      <c r="E52" s="24">
        <f t="shared" si="8"/>
        <v>0</v>
      </c>
      <c r="F52" s="24" t="e">
        <f>VLOOKUP(E52,Tab!$Y$2:$Z$255,2,TRUE)</f>
        <v>#N/A</v>
      </c>
      <c r="G52" s="25">
        <f t="shared" si="9"/>
        <v>426</v>
      </c>
      <c r="H52" s="25">
        <f t="shared" si="10"/>
        <v>388</v>
      </c>
      <c r="I52" s="25">
        <f t="shared" si="11"/>
        <v>0</v>
      </c>
      <c r="J52" s="26">
        <f t="shared" si="12"/>
        <v>814</v>
      </c>
      <c r="K52" s="27">
        <f t="shared" si="13"/>
        <v>271.3333333333333</v>
      </c>
      <c r="L52" s="28"/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388</v>
      </c>
      <c r="W52" s="105">
        <v>426</v>
      </c>
      <c r="X52" s="148">
        <v>0</v>
      </c>
    </row>
    <row r="53" spans="1:24" ht="12.75">
      <c r="A53" s="22">
        <f t="shared" si="7"/>
        <v>40</v>
      </c>
      <c r="B53" s="88" t="s">
        <v>376</v>
      </c>
      <c r="C53" s="31">
        <v>76</v>
      </c>
      <c r="D53" s="76" t="s">
        <v>14</v>
      </c>
      <c r="E53" s="24">
        <f t="shared" si="8"/>
        <v>0</v>
      </c>
      <c r="F53" s="24" t="e">
        <f>VLOOKUP(E53,Tab!$Y$2:$Z$255,2,TRUE)</f>
        <v>#N/A</v>
      </c>
      <c r="G53" s="25">
        <f t="shared" si="9"/>
        <v>404</v>
      </c>
      <c r="H53" s="25">
        <f t="shared" si="10"/>
        <v>395</v>
      </c>
      <c r="I53" s="25">
        <f t="shared" si="11"/>
        <v>0</v>
      </c>
      <c r="J53" s="26">
        <f t="shared" si="12"/>
        <v>799</v>
      </c>
      <c r="K53" s="27">
        <f t="shared" si="13"/>
        <v>266.3333333333333</v>
      </c>
      <c r="L53" s="28"/>
      <c r="M53" s="105">
        <v>0</v>
      </c>
      <c r="N53" s="105">
        <v>404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395</v>
      </c>
      <c r="X53" s="148">
        <v>0</v>
      </c>
    </row>
    <row r="54" spans="1:24" ht="12.75">
      <c r="A54" s="22">
        <f t="shared" si="7"/>
        <v>41</v>
      </c>
      <c r="B54" s="46" t="s">
        <v>32</v>
      </c>
      <c r="C54" s="31">
        <v>978</v>
      </c>
      <c r="D54" s="31" t="s">
        <v>33</v>
      </c>
      <c r="E54" s="24">
        <f t="shared" si="8"/>
        <v>0</v>
      </c>
      <c r="F54" s="24" t="e">
        <f>VLOOKUP(E54,Tab!$Y$2:$Z$255,2,TRUE)</f>
        <v>#N/A</v>
      </c>
      <c r="G54" s="25">
        <f t="shared" si="9"/>
        <v>540</v>
      </c>
      <c r="H54" s="25">
        <f t="shared" si="10"/>
        <v>0</v>
      </c>
      <c r="I54" s="25">
        <f t="shared" si="11"/>
        <v>0</v>
      </c>
      <c r="J54" s="26">
        <f t="shared" si="12"/>
        <v>540</v>
      </c>
      <c r="K54" s="27">
        <f t="shared" si="13"/>
        <v>180</v>
      </c>
      <c r="L54" s="28"/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540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48">
        <v>0</v>
      </c>
    </row>
    <row r="55" spans="1:24" ht="12.75">
      <c r="A55" s="22">
        <f t="shared" si="7"/>
        <v>42</v>
      </c>
      <c r="B55" s="46" t="s">
        <v>75</v>
      </c>
      <c r="C55" s="31">
        <v>360</v>
      </c>
      <c r="D55" s="31" t="s">
        <v>14</v>
      </c>
      <c r="E55" s="24">
        <f t="shared" si="8"/>
        <v>0</v>
      </c>
      <c r="F55" s="24" t="e">
        <f>VLOOKUP(E55,Tab!$Y$2:$Z$255,2,TRUE)</f>
        <v>#N/A</v>
      </c>
      <c r="G55" s="25">
        <f t="shared" si="9"/>
        <v>532</v>
      </c>
      <c r="H55" s="25">
        <f t="shared" si="10"/>
        <v>0</v>
      </c>
      <c r="I55" s="25">
        <f t="shared" si="11"/>
        <v>0</v>
      </c>
      <c r="J55" s="26">
        <f t="shared" si="12"/>
        <v>532</v>
      </c>
      <c r="K55" s="27">
        <f t="shared" si="13"/>
        <v>177.33333333333334</v>
      </c>
      <c r="L55" s="28"/>
      <c r="M55" s="105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05">
        <v>0</v>
      </c>
      <c r="U55" s="105">
        <v>0</v>
      </c>
      <c r="V55" s="105">
        <v>0</v>
      </c>
      <c r="W55" s="105">
        <v>0</v>
      </c>
      <c r="X55" s="148">
        <v>532</v>
      </c>
    </row>
    <row r="56" spans="1:24" ht="12.75">
      <c r="A56" s="22">
        <f t="shared" si="7"/>
        <v>43</v>
      </c>
      <c r="B56" s="88" t="s">
        <v>145</v>
      </c>
      <c r="C56" s="31">
        <v>154</v>
      </c>
      <c r="D56" s="76" t="s">
        <v>20</v>
      </c>
      <c r="E56" s="24">
        <f t="shared" si="8"/>
        <v>0</v>
      </c>
      <c r="F56" s="24" t="e">
        <f>VLOOKUP(E56,Tab!$Y$2:$Z$255,2,TRUE)</f>
        <v>#N/A</v>
      </c>
      <c r="G56" s="25">
        <f t="shared" si="9"/>
        <v>506</v>
      </c>
      <c r="H56" s="25">
        <f t="shared" si="10"/>
        <v>0</v>
      </c>
      <c r="I56" s="25">
        <f t="shared" si="11"/>
        <v>0</v>
      </c>
      <c r="J56" s="26">
        <f t="shared" si="12"/>
        <v>506</v>
      </c>
      <c r="K56" s="27">
        <f t="shared" si="13"/>
        <v>168.66666666666666</v>
      </c>
      <c r="L56" s="28"/>
      <c r="M56" s="105">
        <v>0</v>
      </c>
      <c r="N56" s="105">
        <v>0</v>
      </c>
      <c r="O56" s="105">
        <v>0</v>
      </c>
      <c r="P56" s="105">
        <v>0</v>
      </c>
      <c r="Q56" s="105">
        <v>0</v>
      </c>
      <c r="R56" s="105">
        <v>0</v>
      </c>
      <c r="S56" s="105">
        <v>0</v>
      </c>
      <c r="T56" s="105">
        <v>0</v>
      </c>
      <c r="U56" s="105">
        <v>0</v>
      </c>
      <c r="V56" s="105">
        <v>506</v>
      </c>
      <c r="W56" s="105">
        <v>0</v>
      </c>
      <c r="X56" s="148">
        <v>0</v>
      </c>
    </row>
    <row r="57" spans="1:24" ht="12.75">
      <c r="A57" s="22">
        <f t="shared" si="7"/>
        <v>44</v>
      </c>
      <c r="B57" s="46" t="s">
        <v>106</v>
      </c>
      <c r="C57" s="31">
        <v>3555</v>
      </c>
      <c r="D57" s="31" t="s">
        <v>36</v>
      </c>
      <c r="E57" s="24">
        <f t="shared" si="8"/>
        <v>0</v>
      </c>
      <c r="F57" s="24" t="e">
        <f>VLOOKUP(E57,Tab!$Y$2:$Z$255,2,TRUE)</f>
        <v>#N/A</v>
      </c>
      <c r="G57" s="25">
        <f t="shared" si="9"/>
        <v>505</v>
      </c>
      <c r="H57" s="25">
        <f t="shared" si="10"/>
        <v>0</v>
      </c>
      <c r="I57" s="25">
        <f t="shared" si="11"/>
        <v>0</v>
      </c>
      <c r="J57" s="26">
        <f t="shared" si="12"/>
        <v>505</v>
      </c>
      <c r="K57" s="27">
        <f t="shared" si="13"/>
        <v>168.33333333333334</v>
      </c>
      <c r="L57" s="28"/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505</v>
      </c>
      <c r="W57" s="105">
        <v>0</v>
      </c>
      <c r="X57" s="148">
        <v>0</v>
      </c>
    </row>
    <row r="58" spans="1:24" ht="12.75">
      <c r="A58" s="22">
        <f t="shared" si="7"/>
        <v>45</v>
      </c>
      <c r="B58" s="46" t="s">
        <v>91</v>
      </c>
      <c r="C58" s="31">
        <v>7703</v>
      </c>
      <c r="D58" s="31" t="s">
        <v>14</v>
      </c>
      <c r="E58" s="24">
        <f t="shared" si="8"/>
        <v>0</v>
      </c>
      <c r="F58" s="24" t="e">
        <f>VLOOKUP(E58,Tab!$Y$2:$Z$255,2,TRUE)</f>
        <v>#N/A</v>
      </c>
      <c r="G58" s="25">
        <f t="shared" si="9"/>
        <v>505</v>
      </c>
      <c r="H58" s="25">
        <f t="shared" si="10"/>
        <v>0</v>
      </c>
      <c r="I58" s="25">
        <f t="shared" si="11"/>
        <v>0</v>
      </c>
      <c r="J58" s="26">
        <f t="shared" si="12"/>
        <v>505</v>
      </c>
      <c r="K58" s="27">
        <f t="shared" si="13"/>
        <v>168.33333333333334</v>
      </c>
      <c r="L58" s="28"/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0</v>
      </c>
      <c r="X58" s="148">
        <v>505</v>
      </c>
    </row>
    <row r="59" spans="1:24" ht="12.75">
      <c r="A59" s="22">
        <f t="shared" si="7"/>
        <v>46</v>
      </c>
      <c r="B59" s="46" t="s">
        <v>52</v>
      </c>
      <c r="C59" s="31">
        <v>6463</v>
      </c>
      <c r="D59" s="76" t="s">
        <v>56</v>
      </c>
      <c r="E59" s="24">
        <f t="shared" si="8"/>
        <v>0</v>
      </c>
      <c r="F59" s="24" t="e">
        <f>VLOOKUP(E59,Tab!$Y$2:$Z$255,2,TRUE)</f>
        <v>#N/A</v>
      </c>
      <c r="G59" s="25">
        <f t="shared" si="9"/>
        <v>502</v>
      </c>
      <c r="H59" s="25">
        <f t="shared" si="10"/>
        <v>0</v>
      </c>
      <c r="I59" s="25">
        <f t="shared" si="11"/>
        <v>0</v>
      </c>
      <c r="J59" s="26">
        <f t="shared" si="12"/>
        <v>502</v>
      </c>
      <c r="K59" s="27">
        <f t="shared" si="13"/>
        <v>167.33333333333334</v>
      </c>
      <c r="L59" s="28"/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502</v>
      </c>
      <c r="W59" s="105">
        <v>0</v>
      </c>
      <c r="X59" s="148">
        <v>0</v>
      </c>
    </row>
    <row r="60" spans="1:24" ht="12.75">
      <c r="A60" s="22">
        <f t="shared" si="7"/>
        <v>47</v>
      </c>
      <c r="B60" s="46" t="s">
        <v>508</v>
      </c>
      <c r="C60" s="31">
        <v>1534</v>
      </c>
      <c r="D60" s="31" t="s">
        <v>74</v>
      </c>
      <c r="E60" s="24">
        <f t="shared" si="8"/>
        <v>0</v>
      </c>
      <c r="F60" s="24" t="e">
        <f>VLOOKUP(E60,Tab!$Y$2:$Z$255,2,TRUE)</f>
        <v>#N/A</v>
      </c>
      <c r="G60" s="25">
        <f t="shared" si="9"/>
        <v>495</v>
      </c>
      <c r="H60" s="25">
        <f t="shared" si="10"/>
        <v>0</v>
      </c>
      <c r="I60" s="25">
        <f t="shared" si="11"/>
        <v>0</v>
      </c>
      <c r="J60" s="26">
        <f t="shared" si="12"/>
        <v>495</v>
      </c>
      <c r="K60" s="27">
        <f t="shared" si="13"/>
        <v>165</v>
      </c>
      <c r="L60" s="28"/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05">
        <v>495</v>
      </c>
      <c r="U60" s="105">
        <v>0</v>
      </c>
      <c r="V60" s="105">
        <v>0</v>
      </c>
      <c r="W60" s="105">
        <v>0</v>
      </c>
      <c r="X60" s="148">
        <v>0</v>
      </c>
    </row>
    <row r="61" spans="1:24" ht="12.75">
      <c r="A61" s="22">
        <f t="shared" si="7"/>
        <v>48</v>
      </c>
      <c r="B61" s="88" t="s">
        <v>340</v>
      </c>
      <c r="C61" s="31">
        <v>301</v>
      </c>
      <c r="D61" s="76" t="s">
        <v>36</v>
      </c>
      <c r="E61" s="24">
        <f t="shared" si="8"/>
        <v>0</v>
      </c>
      <c r="F61" s="24" t="e">
        <f>VLOOKUP(E61,Tab!$Y$2:$Z$255,2,TRUE)</f>
        <v>#N/A</v>
      </c>
      <c r="G61" s="25">
        <f t="shared" si="9"/>
        <v>490</v>
      </c>
      <c r="H61" s="25">
        <f t="shared" si="10"/>
        <v>0</v>
      </c>
      <c r="I61" s="25">
        <f t="shared" si="11"/>
        <v>0</v>
      </c>
      <c r="J61" s="26">
        <f t="shared" si="12"/>
        <v>490</v>
      </c>
      <c r="K61" s="27">
        <f t="shared" si="13"/>
        <v>163.33333333333334</v>
      </c>
      <c r="L61" s="28"/>
      <c r="M61" s="105">
        <v>0</v>
      </c>
      <c r="N61" s="105">
        <v>0</v>
      </c>
      <c r="O61" s="105">
        <v>0</v>
      </c>
      <c r="P61" s="105">
        <v>0</v>
      </c>
      <c r="Q61" s="105">
        <v>490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48">
        <v>0</v>
      </c>
    </row>
    <row r="62" spans="1:24" ht="12.75">
      <c r="A62" s="22">
        <f t="shared" si="7"/>
        <v>49</v>
      </c>
      <c r="B62" s="88" t="s">
        <v>57</v>
      </c>
      <c r="C62" s="31">
        <v>629</v>
      </c>
      <c r="D62" s="76" t="s">
        <v>33</v>
      </c>
      <c r="E62" s="24">
        <f t="shared" si="8"/>
        <v>0</v>
      </c>
      <c r="F62" s="24" t="e">
        <f>VLOOKUP(E62,Tab!$Y$2:$Z$255,2,TRUE)</f>
        <v>#N/A</v>
      </c>
      <c r="G62" s="25">
        <f t="shared" si="9"/>
        <v>488</v>
      </c>
      <c r="H62" s="25">
        <f t="shared" si="10"/>
        <v>0</v>
      </c>
      <c r="I62" s="25">
        <f t="shared" si="11"/>
        <v>0</v>
      </c>
      <c r="J62" s="26">
        <f t="shared" si="12"/>
        <v>488</v>
      </c>
      <c r="K62" s="27">
        <f t="shared" si="13"/>
        <v>162.66666666666666</v>
      </c>
      <c r="L62" s="28"/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488</v>
      </c>
      <c r="S62" s="105">
        <v>0</v>
      </c>
      <c r="T62" s="105">
        <v>0</v>
      </c>
      <c r="U62" s="105">
        <v>0</v>
      </c>
      <c r="V62" s="105">
        <v>0</v>
      </c>
      <c r="W62" s="105">
        <v>0</v>
      </c>
      <c r="X62" s="148">
        <v>0</v>
      </c>
    </row>
    <row r="63" spans="1:24" ht="12.75">
      <c r="A63" s="22">
        <f t="shared" si="7"/>
        <v>50</v>
      </c>
      <c r="B63" s="88" t="s">
        <v>319</v>
      </c>
      <c r="C63" s="31">
        <v>38</v>
      </c>
      <c r="D63" s="76" t="s">
        <v>17</v>
      </c>
      <c r="E63" s="24">
        <f t="shared" si="8"/>
        <v>0</v>
      </c>
      <c r="F63" s="24" t="e">
        <f>VLOOKUP(E63,Tab!$Y$2:$Z$255,2,TRUE)</f>
        <v>#N/A</v>
      </c>
      <c r="G63" s="25">
        <f t="shared" si="9"/>
        <v>482</v>
      </c>
      <c r="H63" s="25">
        <f t="shared" si="10"/>
        <v>0</v>
      </c>
      <c r="I63" s="25">
        <f t="shared" si="11"/>
        <v>0</v>
      </c>
      <c r="J63" s="26">
        <f t="shared" si="12"/>
        <v>482</v>
      </c>
      <c r="K63" s="27">
        <f t="shared" si="13"/>
        <v>160.66666666666666</v>
      </c>
      <c r="L63" s="28"/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482</v>
      </c>
      <c r="W63" s="105">
        <v>0</v>
      </c>
      <c r="X63" s="148">
        <v>0</v>
      </c>
    </row>
    <row r="64" spans="1:24" ht="12.75">
      <c r="A64" s="22">
        <f t="shared" si="7"/>
        <v>51</v>
      </c>
      <c r="B64" s="46" t="s">
        <v>130</v>
      </c>
      <c r="C64" s="31">
        <v>62</v>
      </c>
      <c r="D64" s="31" t="s">
        <v>36</v>
      </c>
      <c r="E64" s="24">
        <f t="shared" si="8"/>
        <v>0</v>
      </c>
      <c r="F64" s="24" t="e">
        <f>VLOOKUP(E64,Tab!$Y$2:$Z$255,2,TRUE)</f>
        <v>#N/A</v>
      </c>
      <c r="G64" s="25">
        <f t="shared" si="9"/>
        <v>482</v>
      </c>
      <c r="H64" s="25">
        <f t="shared" si="10"/>
        <v>0</v>
      </c>
      <c r="I64" s="25">
        <f t="shared" si="11"/>
        <v>0</v>
      </c>
      <c r="J64" s="26">
        <f t="shared" si="12"/>
        <v>482</v>
      </c>
      <c r="K64" s="27">
        <f t="shared" si="13"/>
        <v>160.66666666666666</v>
      </c>
      <c r="L64" s="28"/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05">
        <v>0</v>
      </c>
      <c r="U64" s="105">
        <v>0</v>
      </c>
      <c r="V64" s="105">
        <v>482</v>
      </c>
      <c r="W64" s="105">
        <v>0</v>
      </c>
      <c r="X64" s="148">
        <v>0</v>
      </c>
    </row>
    <row r="65" spans="1:24" ht="12.75">
      <c r="A65" s="22">
        <f t="shared" si="7"/>
        <v>52</v>
      </c>
      <c r="B65" s="78" t="s">
        <v>59</v>
      </c>
      <c r="C65" s="35">
        <v>7914</v>
      </c>
      <c r="D65" s="78" t="s">
        <v>60</v>
      </c>
      <c r="E65" s="24">
        <f t="shared" si="8"/>
        <v>0</v>
      </c>
      <c r="F65" s="24" t="e">
        <f>VLOOKUP(E65,Tab!$Y$2:$Z$255,2,TRUE)</f>
        <v>#N/A</v>
      </c>
      <c r="G65" s="25">
        <f t="shared" si="9"/>
        <v>479</v>
      </c>
      <c r="H65" s="25">
        <f t="shared" si="10"/>
        <v>0</v>
      </c>
      <c r="I65" s="25">
        <f t="shared" si="11"/>
        <v>0</v>
      </c>
      <c r="J65" s="26">
        <f t="shared" si="12"/>
        <v>479</v>
      </c>
      <c r="K65" s="27">
        <f t="shared" si="13"/>
        <v>159.66666666666666</v>
      </c>
      <c r="L65" s="28"/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479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48">
        <v>0</v>
      </c>
    </row>
    <row r="66" spans="1:24" ht="12.75">
      <c r="A66" s="22">
        <f t="shared" si="7"/>
        <v>53</v>
      </c>
      <c r="B66" s="88" t="s">
        <v>95</v>
      </c>
      <c r="C66" s="31">
        <v>11</v>
      </c>
      <c r="D66" s="76" t="s">
        <v>14</v>
      </c>
      <c r="E66" s="24">
        <f t="shared" si="8"/>
        <v>0</v>
      </c>
      <c r="F66" s="24" t="e">
        <f>VLOOKUP(E66,Tab!$Y$2:$Z$255,2,TRUE)</f>
        <v>#N/A</v>
      </c>
      <c r="G66" s="25">
        <f t="shared" si="9"/>
        <v>475</v>
      </c>
      <c r="H66" s="25">
        <f t="shared" si="10"/>
        <v>0</v>
      </c>
      <c r="I66" s="25">
        <f t="shared" si="11"/>
        <v>0</v>
      </c>
      <c r="J66" s="26">
        <f t="shared" si="12"/>
        <v>475</v>
      </c>
      <c r="K66" s="27">
        <f t="shared" si="13"/>
        <v>158.33333333333334</v>
      </c>
      <c r="L66" s="28"/>
      <c r="M66" s="105">
        <v>0</v>
      </c>
      <c r="N66" s="105">
        <v>475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0</v>
      </c>
      <c r="X66" s="148">
        <v>0</v>
      </c>
    </row>
    <row r="67" spans="1:24" ht="12.75">
      <c r="A67" s="22">
        <f t="shared" si="7"/>
        <v>54</v>
      </c>
      <c r="B67" s="46" t="s">
        <v>218</v>
      </c>
      <c r="C67" s="31">
        <v>192</v>
      </c>
      <c r="D67" s="31" t="s">
        <v>115</v>
      </c>
      <c r="E67" s="24">
        <f t="shared" si="8"/>
        <v>0</v>
      </c>
      <c r="F67" s="24" t="e">
        <f>VLOOKUP(E67,Tab!$Y$2:$Z$255,2,TRUE)</f>
        <v>#N/A</v>
      </c>
      <c r="G67" s="25">
        <f t="shared" si="9"/>
        <v>471</v>
      </c>
      <c r="H67" s="25">
        <f t="shared" si="10"/>
        <v>0</v>
      </c>
      <c r="I67" s="25">
        <f t="shared" si="11"/>
        <v>0</v>
      </c>
      <c r="J67" s="26">
        <f t="shared" si="12"/>
        <v>471</v>
      </c>
      <c r="K67" s="27">
        <f t="shared" si="13"/>
        <v>157</v>
      </c>
      <c r="L67" s="28"/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471</v>
      </c>
      <c r="V67" s="105">
        <v>0</v>
      </c>
      <c r="W67" s="105">
        <v>0</v>
      </c>
      <c r="X67" s="148">
        <v>0</v>
      </c>
    </row>
    <row r="68" spans="1:24" ht="12.75">
      <c r="A68" s="22">
        <f t="shared" si="7"/>
        <v>55</v>
      </c>
      <c r="B68" s="35" t="s">
        <v>220</v>
      </c>
      <c r="C68" s="35">
        <v>8047</v>
      </c>
      <c r="D68" s="35" t="s">
        <v>78</v>
      </c>
      <c r="E68" s="24">
        <f t="shared" si="8"/>
        <v>0</v>
      </c>
      <c r="F68" s="24" t="e">
        <f>VLOOKUP(E68,Tab!$Y$2:$Z$255,2,TRUE)</f>
        <v>#N/A</v>
      </c>
      <c r="G68" s="25">
        <f t="shared" si="9"/>
        <v>468</v>
      </c>
      <c r="H68" s="25">
        <f t="shared" si="10"/>
        <v>0</v>
      </c>
      <c r="I68" s="25">
        <f t="shared" si="11"/>
        <v>0</v>
      </c>
      <c r="J68" s="26">
        <f t="shared" si="12"/>
        <v>468</v>
      </c>
      <c r="K68" s="27">
        <f t="shared" si="13"/>
        <v>156</v>
      </c>
      <c r="L68" s="28"/>
      <c r="M68" s="105">
        <v>0</v>
      </c>
      <c r="N68" s="105">
        <v>468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05">
        <v>0</v>
      </c>
      <c r="U68" s="105">
        <v>0</v>
      </c>
      <c r="V68" s="105">
        <v>0</v>
      </c>
      <c r="W68" s="105">
        <v>0</v>
      </c>
      <c r="X68" s="148">
        <v>0</v>
      </c>
    </row>
    <row r="69" spans="1:24" ht="12.75">
      <c r="A69" s="22">
        <f t="shared" si="7"/>
        <v>56</v>
      </c>
      <c r="B69" s="35" t="s">
        <v>58</v>
      </c>
      <c r="C69" s="35">
        <v>5035</v>
      </c>
      <c r="D69" s="35" t="s">
        <v>14</v>
      </c>
      <c r="E69" s="24">
        <f t="shared" si="8"/>
        <v>0</v>
      </c>
      <c r="F69" s="24" t="e">
        <f>VLOOKUP(E69,Tab!$Y$2:$Z$255,2,TRUE)</f>
        <v>#N/A</v>
      </c>
      <c r="G69" s="25">
        <f t="shared" si="9"/>
        <v>467</v>
      </c>
      <c r="H69" s="25">
        <f t="shared" si="10"/>
        <v>0</v>
      </c>
      <c r="I69" s="25">
        <f t="shared" si="11"/>
        <v>0</v>
      </c>
      <c r="J69" s="26">
        <f t="shared" si="12"/>
        <v>467</v>
      </c>
      <c r="K69" s="27">
        <f t="shared" si="13"/>
        <v>155.66666666666666</v>
      </c>
      <c r="L69" s="28"/>
      <c r="M69" s="105">
        <v>0</v>
      </c>
      <c r="N69" s="105">
        <v>467</v>
      </c>
      <c r="O69" s="105">
        <v>0</v>
      </c>
      <c r="P69" s="105">
        <v>0</v>
      </c>
      <c r="Q69" s="105">
        <v>0</v>
      </c>
      <c r="R69" s="105">
        <v>0</v>
      </c>
      <c r="S69" s="105">
        <v>0</v>
      </c>
      <c r="T69" s="105">
        <v>0</v>
      </c>
      <c r="U69" s="105">
        <v>0</v>
      </c>
      <c r="V69" s="105">
        <v>0</v>
      </c>
      <c r="W69" s="105">
        <v>0</v>
      </c>
      <c r="X69" s="148">
        <v>0</v>
      </c>
    </row>
    <row r="70" spans="1:24" ht="12.75">
      <c r="A70" s="22">
        <f t="shared" si="7"/>
        <v>57</v>
      </c>
      <c r="B70" s="88" t="s">
        <v>330</v>
      </c>
      <c r="C70" s="31">
        <v>11217</v>
      </c>
      <c r="D70" s="76" t="s">
        <v>33</v>
      </c>
      <c r="E70" s="24">
        <f t="shared" si="8"/>
        <v>0</v>
      </c>
      <c r="F70" s="24" t="e">
        <f>VLOOKUP(E70,Tab!$Y$2:$Z$255,2,TRUE)</f>
        <v>#N/A</v>
      </c>
      <c r="G70" s="25">
        <f t="shared" si="9"/>
        <v>465</v>
      </c>
      <c r="H70" s="25">
        <f t="shared" si="10"/>
        <v>0</v>
      </c>
      <c r="I70" s="25">
        <f t="shared" si="11"/>
        <v>0</v>
      </c>
      <c r="J70" s="26">
        <f t="shared" si="12"/>
        <v>465</v>
      </c>
      <c r="K70" s="27">
        <f t="shared" si="13"/>
        <v>155</v>
      </c>
      <c r="L70" s="28"/>
      <c r="M70" s="105">
        <v>0</v>
      </c>
      <c r="N70" s="105">
        <v>0</v>
      </c>
      <c r="O70" s="105">
        <v>0</v>
      </c>
      <c r="P70" s="105">
        <v>0</v>
      </c>
      <c r="Q70" s="105">
        <v>0</v>
      </c>
      <c r="R70" s="105">
        <v>465</v>
      </c>
      <c r="S70" s="105">
        <v>0</v>
      </c>
      <c r="T70" s="105">
        <v>0</v>
      </c>
      <c r="U70" s="105">
        <v>0</v>
      </c>
      <c r="V70" s="105">
        <v>0</v>
      </c>
      <c r="W70" s="105">
        <v>0</v>
      </c>
      <c r="X70" s="148">
        <v>0</v>
      </c>
    </row>
    <row r="71" spans="1:24" ht="12.75">
      <c r="A71" s="22">
        <f t="shared" si="7"/>
        <v>58</v>
      </c>
      <c r="B71" s="88" t="s">
        <v>29</v>
      </c>
      <c r="C71" s="31">
        <v>3276</v>
      </c>
      <c r="D71" s="76" t="s">
        <v>20</v>
      </c>
      <c r="E71" s="24">
        <f t="shared" si="8"/>
        <v>0</v>
      </c>
      <c r="F71" s="24" t="e">
        <f>VLOOKUP(E71,Tab!$Y$2:$Z$255,2,TRUE)</f>
        <v>#N/A</v>
      </c>
      <c r="G71" s="25">
        <f t="shared" si="9"/>
        <v>463</v>
      </c>
      <c r="H71" s="25">
        <f t="shared" si="10"/>
        <v>0</v>
      </c>
      <c r="I71" s="25">
        <f t="shared" si="11"/>
        <v>0</v>
      </c>
      <c r="J71" s="26">
        <f t="shared" si="12"/>
        <v>463</v>
      </c>
      <c r="K71" s="27">
        <f t="shared" si="13"/>
        <v>154.33333333333334</v>
      </c>
      <c r="L71" s="28"/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463</v>
      </c>
      <c r="W71" s="105">
        <v>0</v>
      </c>
      <c r="X71" s="148">
        <v>0</v>
      </c>
    </row>
    <row r="72" spans="1:24" ht="12.75">
      <c r="A72" s="22">
        <f t="shared" si="7"/>
        <v>59</v>
      </c>
      <c r="B72" s="91" t="s">
        <v>463</v>
      </c>
      <c r="C72" s="23">
        <v>3969</v>
      </c>
      <c r="D72" s="79" t="s">
        <v>36</v>
      </c>
      <c r="E72" s="24">
        <f t="shared" si="8"/>
        <v>0</v>
      </c>
      <c r="F72" s="24" t="e">
        <f>VLOOKUP(E72,Tab!$Y$2:$Z$255,2,TRUE)</f>
        <v>#N/A</v>
      </c>
      <c r="G72" s="25">
        <f t="shared" si="9"/>
        <v>463</v>
      </c>
      <c r="H72" s="25">
        <f t="shared" si="10"/>
        <v>0</v>
      </c>
      <c r="I72" s="25">
        <f t="shared" si="11"/>
        <v>0</v>
      </c>
      <c r="J72" s="26">
        <f t="shared" si="12"/>
        <v>463</v>
      </c>
      <c r="K72" s="27">
        <f t="shared" si="13"/>
        <v>154.33333333333334</v>
      </c>
      <c r="L72" s="28"/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5">
        <v>463</v>
      </c>
      <c r="W72" s="105">
        <v>0</v>
      </c>
      <c r="X72" s="148">
        <v>0</v>
      </c>
    </row>
    <row r="73" spans="1:24" ht="12.75">
      <c r="A73" s="22">
        <f t="shared" si="7"/>
        <v>60</v>
      </c>
      <c r="B73" s="46" t="s">
        <v>509</v>
      </c>
      <c r="C73" s="31">
        <v>2120</v>
      </c>
      <c r="D73" s="31" t="s">
        <v>78</v>
      </c>
      <c r="E73" s="24">
        <f t="shared" si="8"/>
        <v>0</v>
      </c>
      <c r="F73" s="24" t="e">
        <f>VLOOKUP(E73,Tab!$Y$2:$Z$255,2,TRUE)</f>
        <v>#N/A</v>
      </c>
      <c r="G73" s="25">
        <f t="shared" si="9"/>
        <v>459</v>
      </c>
      <c r="H73" s="25">
        <f t="shared" si="10"/>
        <v>0</v>
      </c>
      <c r="I73" s="25">
        <f t="shared" si="11"/>
        <v>0</v>
      </c>
      <c r="J73" s="26">
        <f t="shared" si="12"/>
        <v>459</v>
      </c>
      <c r="K73" s="27">
        <f t="shared" si="13"/>
        <v>153</v>
      </c>
      <c r="L73" s="28"/>
      <c r="M73" s="105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05">
        <v>459</v>
      </c>
      <c r="U73" s="105">
        <v>0</v>
      </c>
      <c r="V73" s="105">
        <v>0</v>
      </c>
      <c r="W73" s="105">
        <v>0</v>
      </c>
      <c r="X73" s="148">
        <v>0</v>
      </c>
    </row>
    <row r="74" spans="1:24" ht="12.75">
      <c r="A74" s="22">
        <f t="shared" si="7"/>
        <v>61</v>
      </c>
      <c r="B74" s="88" t="s">
        <v>172</v>
      </c>
      <c r="C74" s="31">
        <v>7913</v>
      </c>
      <c r="D74" s="76" t="s">
        <v>60</v>
      </c>
      <c r="E74" s="24">
        <f t="shared" si="8"/>
        <v>0</v>
      </c>
      <c r="F74" s="24" t="e">
        <f>VLOOKUP(E74,Tab!$Y$2:$Z$255,2,TRUE)</f>
        <v>#N/A</v>
      </c>
      <c r="G74" s="25">
        <f t="shared" si="9"/>
        <v>444</v>
      </c>
      <c r="H74" s="25">
        <f t="shared" si="10"/>
        <v>0</v>
      </c>
      <c r="I74" s="25">
        <f t="shared" si="11"/>
        <v>0</v>
      </c>
      <c r="J74" s="26">
        <f t="shared" si="12"/>
        <v>444</v>
      </c>
      <c r="K74" s="27">
        <f t="shared" si="13"/>
        <v>148</v>
      </c>
      <c r="L74" s="28"/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444</v>
      </c>
      <c r="S74" s="105">
        <v>0</v>
      </c>
      <c r="T74" s="105">
        <v>0</v>
      </c>
      <c r="U74" s="105">
        <v>0</v>
      </c>
      <c r="V74" s="105">
        <v>0</v>
      </c>
      <c r="W74" s="105">
        <v>0</v>
      </c>
      <c r="X74" s="148">
        <v>0</v>
      </c>
    </row>
    <row r="75" spans="1:24" ht="12.75">
      <c r="A75" s="22">
        <f t="shared" si="7"/>
        <v>62</v>
      </c>
      <c r="B75" s="46" t="s">
        <v>219</v>
      </c>
      <c r="C75" s="31">
        <v>1207</v>
      </c>
      <c r="D75" s="31" t="s">
        <v>74</v>
      </c>
      <c r="E75" s="24">
        <f t="shared" si="8"/>
        <v>0</v>
      </c>
      <c r="F75" s="24" t="e">
        <f>VLOOKUP(E75,Tab!$Y$2:$Z$255,2,TRUE)</f>
        <v>#N/A</v>
      </c>
      <c r="G75" s="25">
        <f t="shared" si="9"/>
        <v>436</v>
      </c>
      <c r="H75" s="25">
        <f t="shared" si="10"/>
        <v>0</v>
      </c>
      <c r="I75" s="25">
        <f t="shared" si="11"/>
        <v>0</v>
      </c>
      <c r="J75" s="26">
        <f t="shared" si="12"/>
        <v>436</v>
      </c>
      <c r="K75" s="27">
        <f t="shared" si="13"/>
        <v>145.33333333333334</v>
      </c>
      <c r="L75" s="28"/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436</v>
      </c>
      <c r="U75" s="105">
        <v>0</v>
      </c>
      <c r="V75" s="105">
        <v>0</v>
      </c>
      <c r="W75" s="105">
        <v>0</v>
      </c>
      <c r="X75" s="148">
        <v>0</v>
      </c>
    </row>
    <row r="76" spans="1:24" ht="12.75">
      <c r="A76" s="22">
        <f t="shared" si="7"/>
        <v>63</v>
      </c>
      <c r="B76" s="88" t="s">
        <v>495</v>
      </c>
      <c r="C76" s="31">
        <v>7371</v>
      </c>
      <c r="D76" s="76" t="s">
        <v>14</v>
      </c>
      <c r="E76" s="24">
        <f t="shared" si="8"/>
        <v>0</v>
      </c>
      <c r="F76" s="24" t="e">
        <f>VLOOKUP(E76,Tab!$Y$2:$Z$255,2,TRUE)</f>
        <v>#N/A</v>
      </c>
      <c r="G76" s="25">
        <f t="shared" si="9"/>
        <v>433</v>
      </c>
      <c r="H76" s="25">
        <f t="shared" si="10"/>
        <v>0</v>
      </c>
      <c r="I76" s="25">
        <f t="shared" si="11"/>
        <v>0</v>
      </c>
      <c r="J76" s="26">
        <f t="shared" si="12"/>
        <v>433</v>
      </c>
      <c r="K76" s="27">
        <f t="shared" si="13"/>
        <v>144.33333333333334</v>
      </c>
      <c r="L76" s="28"/>
      <c r="M76" s="105">
        <v>0</v>
      </c>
      <c r="N76" s="105">
        <v>433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5">
        <v>0</v>
      </c>
      <c r="U76" s="105">
        <v>0</v>
      </c>
      <c r="V76" s="105">
        <v>0</v>
      </c>
      <c r="W76" s="105">
        <v>0</v>
      </c>
      <c r="X76" s="148">
        <v>0</v>
      </c>
    </row>
    <row r="77" spans="1:24" ht="12.75">
      <c r="A77" s="22">
        <f t="shared" si="7"/>
        <v>64</v>
      </c>
      <c r="B77" s="46" t="s">
        <v>448</v>
      </c>
      <c r="C77" s="31">
        <v>967</v>
      </c>
      <c r="D77" s="31" t="s">
        <v>78</v>
      </c>
      <c r="E77" s="24">
        <f t="shared" si="8"/>
        <v>0</v>
      </c>
      <c r="F77" s="24" t="e">
        <f>VLOOKUP(E77,Tab!$Y$2:$Z$255,2,TRUE)</f>
        <v>#N/A</v>
      </c>
      <c r="G77" s="25">
        <f t="shared" si="9"/>
        <v>431</v>
      </c>
      <c r="H77" s="25">
        <f t="shared" si="10"/>
        <v>0</v>
      </c>
      <c r="I77" s="25">
        <f t="shared" si="11"/>
        <v>0</v>
      </c>
      <c r="J77" s="26">
        <f t="shared" si="12"/>
        <v>431</v>
      </c>
      <c r="K77" s="27">
        <f t="shared" si="13"/>
        <v>143.66666666666666</v>
      </c>
      <c r="L77" s="28"/>
      <c r="M77" s="105">
        <v>0</v>
      </c>
      <c r="N77" s="105">
        <v>0</v>
      </c>
      <c r="O77" s="105"/>
      <c r="P77" s="105">
        <v>0</v>
      </c>
      <c r="Q77" s="105">
        <v>0</v>
      </c>
      <c r="R77" s="105">
        <v>0</v>
      </c>
      <c r="S77" s="105">
        <v>0</v>
      </c>
      <c r="T77" s="105">
        <v>431</v>
      </c>
      <c r="U77" s="105">
        <v>0</v>
      </c>
      <c r="V77" s="105">
        <v>0</v>
      </c>
      <c r="W77" s="105">
        <v>0</v>
      </c>
      <c r="X77" s="148">
        <v>0</v>
      </c>
    </row>
    <row r="78" spans="1:24" ht="12.75">
      <c r="A78" s="22">
        <f aca="true" t="shared" si="14" ref="A78:A83">A77+1</f>
        <v>65</v>
      </c>
      <c r="B78" s="46" t="s">
        <v>221</v>
      </c>
      <c r="C78" s="31">
        <v>966</v>
      </c>
      <c r="D78" s="31" t="s">
        <v>36</v>
      </c>
      <c r="E78" s="24">
        <f aca="true" t="shared" si="15" ref="E78:E83">MAX(M78)</f>
        <v>0</v>
      </c>
      <c r="F78" s="24" t="e">
        <f>VLOOKUP(E78,Tab!$Y$2:$Z$255,2,TRUE)</f>
        <v>#N/A</v>
      </c>
      <c r="G78" s="25">
        <f aca="true" t="shared" si="16" ref="G78:G83">LARGE(M78:X78,1)</f>
        <v>430</v>
      </c>
      <c r="H78" s="25">
        <f aca="true" t="shared" si="17" ref="H78:H83">LARGE(M78:X78,2)</f>
        <v>0</v>
      </c>
      <c r="I78" s="25">
        <f aca="true" t="shared" si="18" ref="I78:I83">LARGE(M78:X78,3)</f>
        <v>0</v>
      </c>
      <c r="J78" s="26">
        <f aca="true" t="shared" si="19" ref="J78:J83">SUM(G78:I78)</f>
        <v>430</v>
      </c>
      <c r="K78" s="27">
        <f aca="true" t="shared" si="20" ref="K78:K83">J78/3</f>
        <v>143.33333333333334</v>
      </c>
      <c r="L78" s="28"/>
      <c r="M78" s="105">
        <v>0</v>
      </c>
      <c r="N78" s="105">
        <v>0</v>
      </c>
      <c r="O78" s="105">
        <v>0</v>
      </c>
      <c r="P78" s="105">
        <v>0</v>
      </c>
      <c r="Q78" s="105">
        <v>0</v>
      </c>
      <c r="R78" s="105">
        <v>0</v>
      </c>
      <c r="S78" s="105">
        <v>0</v>
      </c>
      <c r="T78" s="105">
        <v>0</v>
      </c>
      <c r="U78" s="105">
        <v>0</v>
      </c>
      <c r="V78" s="105">
        <v>430</v>
      </c>
      <c r="W78" s="105">
        <v>0</v>
      </c>
      <c r="X78" s="148">
        <v>0</v>
      </c>
    </row>
    <row r="79" spans="1:24" ht="12.75">
      <c r="A79" s="22">
        <f t="shared" si="14"/>
        <v>66</v>
      </c>
      <c r="B79" s="88" t="s">
        <v>168</v>
      </c>
      <c r="C79" s="31">
        <v>6580</v>
      </c>
      <c r="D79" s="76" t="s">
        <v>60</v>
      </c>
      <c r="E79" s="24">
        <f t="shared" si="15"/>
        <v>0</v>
      </c>
      <c r="F79" s="24" t="e">
        <f>VLOOKUP(E79,Tab!$Y$2:$Z$255,2,TRUE)</f>
        <v>#N/A</v>
      </c>
      <c r="G79" s="25">
        <f t="shared" si="16"/>
        <v>430</v>
      </c>
      <c r="H79" s="25">
        <f t="shared" si="17"/>
        <v>0</v>
      </c>
      <c r="I79" s="25">
        <f t="shared" si="18"/>
        <v>0</v>
      </c>
      <c r="J79" s="26">
        <f t="shared" si="19"/>
        <v>430</v>
      </c>
      <c r="K79" s="27">
        <f t="shared" si="20"/>
        <v>143.33333333333334</v>
      </c>
      <c r="L79" s="28"/>
      <c r="M79" s="105">
        <v>0</v>
      </c>
      <c r="N79" s="105">
        <v>0</v>
      </c>
      <c r="O79" s="105">
        <v>0</v>
      </c>
      <c r="P79" s="105">
        <v>0</v>
      </c>
      <c r="Q79" s="105">
        <v>0</v>
      </c>
      <c r="R79" s="105">
        <v>430</v>
      </c>
      <c r="S79" s="105">
        <v>0</v>
      </c>
      <c r="T79" s="105">
        <v>0</v>
      </c>
      <c r="U79" s="105">
        <v>0</v>
      </c>
      <c r="V79" s="105">
        <v>0</v>
      </c>
      <c r="W79" s="105">
        <v>0</v>
      </c>
      <c r="X79" s="148">
        <v>0</v>
      </c>
    </row>
    <row r="80" spans="1:24" ht="12.75">
      <c r="A80" s="22">
        <f t="shared" si="14"/>
        <v>67</v>
      </c>
      <c r="B80" s="46" t="s">
        <v>510</v>
      </c>
      <c r="C80" s="31">
        <v>1300</v>
      </c>
      <c r="D80" s="31" t="s">
        <v>78</v>
      </c>
      <c r="E80" s="24">
        <f t="shared" si="15"/>
        <v>0</v>
      </c>
      <c r="F80" s="24" t="e">
        <f>VLOOKUP(E80,Tab!$Y$2:$Z$255,2,TRUE)</f>
        <v>#N/A</v>
      </c>
      <c r="G80" s="25">
        <f t="shared" si="16"/>
        <v>382</v>
      </c>
      <c r="H80" s="25">
        <f t="shared" si="17"/>
        <v>0</v>
      </c>
      <c r="I80" s="25">
        <f t="shared" si="18"/>
        <v>0</v>
      </c>
      <c r="J80" s="26">
        <f t="shared" si="19"/>
        <v>382</v>
      </c>
      <c r="K80" s="27">
        <f t="shared" si="20"/>
        <v>127.33333333333333</v>
      </c>
      <c r="L80" s="28"/>
      <c r="M80" s="105">
        <v>0</v>
      </c>
      <c r="N80" s="105">
        <v>0</v>
      </c>
      <c r="O80" s="105"/>
      <c r="P80" s="105">
        <v>0</v>
      </c>
      <c r="Q80" s="105">
        <v>0</v>
      </c>
      <c r="R80" s="105">
        <v>0</v>
      </c>
      <c r="S80" s="105">
        <v>0</v>
      </c>
      <c r="T80" s="105">
        <v>382</v>
      </c>
      <c r="U80" s="105">
        <v>0</v>
      </c>
      <c r="V80" s="105">
        <v>0</v>
      </c>
      <c r="W80" s="105">
        <v>0</v>
      </c>
      <c r="X80" s="148">
        <v>0</v>
      </c>
    </row>
    <row r="81" spans="1:24" ht="12.75">
      <c r="A81" s="22">
        <f t="shared" si="14"/>
        <v>68</v>
      </c>
      <c r="B81" s="88"/>
      <c r="C81" s="31"/>
      <c r="D81" s="76"/>
      <c r="E81" s="24">
        <f t="shared" si="15"/>
        <v>0</v>
      </c>
      <c r="F81" s="24" t="e">
        <f>VLOOKUP(E81,Tab!$Y$2:$Z$255,2,TRUE)</f>
        <v>#N/A</v>
      </c>
      <c r="G81" s="25">
        <f t="shared" si="16"/>
        <v>0</v>
      </c>
      <c r="H81" s="25">
        <f t="shared" si="17"/>
        <v>0</v>
      </c>
      <c r="I81" s="25">
        <f t="shared" si="18"/>
        <v>0</v>
      </c>
      <c r="J81" s="26">
        <f t="shared" si="19"/>
        <v>0</v>
      </c>
      <c r="K81" s="27">
        <f t="shared" si="20"/>
        <v>0</v>
      </c>
      <c r="L81" s="28"/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  <c r="V81" s="105">
        <v>0</v>
      </c>
      <c r="W81" s="105">
        <v>0</v>
      </c>
      <c r="X81" s="148">
        <v>0</v>
      </c>
    </row>
    <row r="82" spans="1:24" ht="12.75">
      <c r="A82" s="22">
        <f t="shared" si="14"/>
        <v>69</v>
      </c>
      <c r="B82" s="46"/>
      <c r="C82" s="31"/>
      <c r="D82" s="31"/>
      <c r="E82" s="24">
        <f t="shared" si="15"/>
        <v>0</v>
      </c>
      <c r="F82" s="24" t="e">
        <f>VLOOKUP(E82,Tab!$Y$2:$Z$255,2,TRUE)</f>
        <v>#N/A</v>
      </c>
      <c r="G82" s="25">
        <f t="shared" si="16"/>
        <v>0</v>
      </c>
      <c r="H82" s="25">
        <f t="shared" si="17"/>
        <v>0</v>
      </c>
      <c r="I82" s="25">
        <f t="shared" si="18"/>
        <v>0</v>
      </c>
      <c r="J82" s="26">
        <f t="shared" si="19"/>
        <v>0</v>
      </c>
      <c r="K82" s="27">
        <f t="shared" si="20"/>
        <v>0</v>
      </c>
      <c r="L82" s="28"/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5">
        <v>0</v>
      </c>
      <c r="V82" s="105">
        <v>0</v>
      </c>
      <c r="W82" s="105">
        <v>0</v>
      </c>
      <c r="X82" s="148">
        <v>0</v>
      </c>
    </row>
    <row r="83" spans="1:24" ht="12.75">
      <c r="A83" s="22">
        <f t="shared" si="14"/>
        <v>70</v>
      </c>
      <c r="B83" s="46"/>
      <c r="C83" s="31"/>
      <c r="D83" s="31"/>
      <c r="E83" s="24">
        <f t="shared" si="15"/>
        <v>0</v>
      </c>
      <c r="F83" s="24" t="e">
        <f>VLOOKUP(E83,Tab!$Y$2:$Z$255,2,TRUE)</f>
        <v>#N/A</v>
      </c>
      <c r="G83" s="25">
        <f t="shared" si="16"/>
        <v>0</v>
      </c>
      <c r="H83" s="25">
        <f t="shared" si="17"/>
        <v>0</v>
      </c>
      <c r="I83" s="25">
        <f t="shared" si="18"/>
        <v>0</v>
      </c>
      <c r="J83" s="26">
        <f t="shared" si="19"/>
        <v>0</v>
      </c>
      <c r="K83" s="27">
        <f t="shared" si="20"/>
        <v>0</v>
      </c>
      <c r="L83" s="28"/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0</v>
      </c>
      <c r="X83" s="148">
        <v>0</v>
      </c>
    </row>
  </sheetData>
  <sheetProtection/>
  <mergeCells count="12">
    <mergeCell ref="D10:D12"/>
    <mergeCell ref="E10:F12"/>
    <mergeCell ref="G10:I10"/>
    <mergeCell ref="G11:G12"/>
    <mergeCell ref="M9:X9"/>
    <mergeCell ref="H11:H12"/>
    <mergeCell ref="I11:I12"/>
    <mergeCell ref="A5:K5"/>
    <mergeCell ref="A9:K9"/>
    <mergeCell ref="A10:A12"/>
    <mergeCell ref="B10:B12"/>
    <mergeCell ref="C10:C12"/>
  </mergeCells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conditionalFormatting sqref="E14:E83">
    <cfRule type="cellIs" priority="7" dxfId="6" operator="between" stopIfTrue="1">
      <formula>563</formula>
      <formula>600</formula>
    </cfRule>
  </conditionalFormatting>
  <conditionalFormatting sqref="F14:F83">
    <cfRule type="cellIs" priority="8" dxfId="5" operator="equal" stopIfTrue="1">
      <formula>"A"</formula>
    </cfRule>
    <cfRule type="cellIs" priority="9" dxfId="4" operator="equal" stopIfTrue="1">
      <formula>"B"</formula>
    </cfRule>
    <cfRule type="cellIs" priority="10" dxfId="3" operator="equal" stopIfTrue="1">
      <formula>"C"</formula>
    </cfRule>
  </conditionalFormatting>
  <printOptions/>
  <pageMargins left="0.24027777777777778" right="0.2902777777777778" top="0.2298611111111111" bottom="0.19027777777777777" header="0.5118055555555555" footer="0.5118055555555555"/>
  <pageSetup horizontalDpi="300" verticalDpi="300" orientation="landscape" paperSize="9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Y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21" customWidth="1"/>
    <col min="13" max="13" width="11.421875" style="1" bestFit="1" customWidth="1"/>
    <col min="14" max="15" width="10.140625" style="1" customWidth="1"/>
    <col min="16" max="16" width="9.28125" style="1" bestFit="1" customWidth="1"/>
    <col min="1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2" ht="15.75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52"/>
    </row>
    <row r="6" ht="12.75"/>
    <row r="7" ht="12.75"/>
    <row r="8" ht="12.75"/>
    <row r="9" spans="1:16" s="6" customFormat="1" ht="24.75" customHeight="1">
      <c r="A9" s="180" t="s">
        <v>223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5"/>
      <c r="M9" s="177">
        <v>2012</v>
      </c>
      <c r="N9" s="178"/>
      <c r="O9" s="178"/>
      <c r="P9" s="181"/>
    </row>
    <row r="10" spans="1:25" s="6" customFormat="1" ht="12.75">
      <c r="A10" s="168" t="s">
        <v>2</v>
      </c>
      <c r="B10" s="168" t="s">
        <v>3</v>
      </c>
      <c r="C10" s="168" t="s">
        <v>4</v>
      </c>
      <c r="D10" s="168" t="s">
        <v>5</v>
      </c>
      <c r="E10" s="169" t="s">
        <v>549</v>
      </c>
      <c r="F10" s="170"/>
      <c r="G10" s="175" t="s">
        <v>6</v>
      </c>
      <c r="H10" s="175"/>
      <c r="I10" s="175"/>
      <c r="J10" s="51" t="s">
        <v>7</v>
      </c>
      <c r="K10" s="9" t="s">
        <v>8</v>
      </c>
      <c r="L10" s="10"/>
      <c r="M10" s="132">
        <v>41105</v>
      </c>
      <c r="N10" s="132">
        <v>41048</v>
      </c>
      <c r="O10" s="132">
        <v>41041</v>
      </c>
      <c r="P10" s="53">
        <v>40992</v>
      </c>
      <c r="S10" s="39"/>
      <c r="T10" s="39"/>
      <c r="U10" s="39"/>
      <c r="V10" s="39"/>
      <c r="W10" s="39"/>
      <c r="X10" s="39"/>
      <c r="Y10" s="39"/>
    </row>
    <row r="11" spans="1:25" s="6" customFormat="1" ht="12.75">
      <c r="A11" s="168"/>
      <c r="B11" s="168"/>
      <c r="C11" s="168"/>
      <c r="D11" s="168"/>
      <c r="E11" s="171"/>
      <c r="F11" s="172"/>
      <c r="G11" s="176">
        <v>1</v>
      </c>
      <c r="H11" s="176">
        <v>2</v>
      </c>
      <c r="I11" s="182">
        <v>3</v>
      </c>
      <c r="J11" s="8" t="s">
        <v>9</v>
      </c>
      <c r="K11" s="11" t="s">
        <v>10</v>
      </c>
      <c r="L11" s="10"/>
      <c r="M11" s="95" t="s">
        <v>335</v>
      </c>
      <c r="N11" s="95" t="s">
        <v>12</v>
      </c>
      <c r="O11" s="95" t="s">
        <v>213</v>
      </c>
      <c r="P11" s="137" t="s">
        <v>213</v>
      </c>
      <c r="S11" s="42"/>
      <c r="T11" s="42"/>
      <c r="U11" s="42"/>
      <c r="V11" s="42"/>
      <c r="W11" s="42"/>
      <c r="X11" s="42"/>
      <c r="Y11" s="43"/>
    </row>
    <row r="12" spans="1:25" s="6" customFormat="1" ht="12.75">
      <c r="A12" s="168"/>
      <c r="B12" s="168"/>
      <c r="C12" s="168"/>
      <c r="D12" s="168"/>
      <c r="E12" s="173"/>
      <c r="F12" s="174"/>
      <c r="G12" s="176"/>
      <c r="H12" s="176"/>
      <c r="I12" s="182"/>
      <c r="J12" s="15" t="s">
        <v>10</v>
      </c>
      <c r="K12" s="16" t="s">
        <v>13</v>
      </c>
      <c r="L12" s="17"/>
      <c r="M12" s="89" t="s">
        <v>217</v>
      </c>
      <c r="N12" s="89" t="s">
        <v>383</v>
      </c>
      <c r="O12" s="89" t="s">
        <v>16</v>
      </c>
      <c r="P12" s="138" t="s">
        <v>19</v>
      </c>
      <c r="S12" s="42"/>
      <c r="T12" s="45"/>
      <c r="U12" s="45"/>
      <c r="V12" s="45"/>
      <c r="W12" s="45"/>
      <c r="X12" s="45"/>
      <c r="Y12" s="43"/>
    </row>
    <row r="13" spans="13:25" ht="12.75">
      <c r="M13" s="36"/>
      <c r="N13" s="36"/>
      <c r="O13" s="36"/>
      <c r="P13" s="3"/>
      <c r="S13" s="1"/>
      <c r="T13" s="1"/>
      <c r="U13" s="1"/>
      <c r="V13" s="1"/>
      <c r="W13" s="1"/>
      <c r="X13" s="1"/>
      <c r="Y13" s="1"/>
    </row>
    <row r="14" spans="1:25" ht="12.75">
      <c r="A14" s="22">
        <f aca="true" t="shared" si="0" ref="A14:A23">A13+1</f>
        <v>1</v>
      </c>
      <c r="B14" s="91" t="s">
        <v>201</v>
      </c>
      <c r="C14" s="23">
        <v>10436</v>
      </c>
      <c r="D14" s="90" t="s">
        <v>71</v>
      </c>
      <c r="E14" s="24">
        <f aca="true" t="shared" si="1" ref="E14:E23">MAX(M14)</f>
        <v>516</v>
      </c>
      <c r="F14" s="24" t="str">
        <f>VLOOKUP(E14,Tab!$AA$2:$AB$255,2,TRUE)</f>
        <v>Não</v>
      </c>
      <c r="G14" s="25">
        <f aca="true" t="shared" si="2" ref="G14:G23">LARGE(M14:P14,1)</f>
        <v>516</v>
      </c>
      <c r="H14" s="25">
        <f aca="true" t="shared" si="3" ref="H14:H23">LARGE(M14:P14,2)</f>
        <v>516</v>
      </c>
      <c r="I14" s="25">
        <f aca="true" t="shared" si="4" ref="I14:I23">LARGE(M14:P14,3)</f>
        <v>515</v>
      </c>
      <c r="J14" s="26">
        <f aca="true" t="shared" si="5" ref="J14:J23">SUM(G14:I14)</f>
        <v>1547</v>
      </c>
      <c r="K14" s="27">
        <f aca="true" t="shared" si="6" ref="K14:K23">J14/3</f>
        <v>515.6666666666666</v>
      </c>
      <c r="L14" s="28"/>
      <c r="M14" s="54">
        <v>516</v>
      </c>
      <c r="N14" s="30">
        <v>515</v>
      </c>
      <c r="O14" s="30">
        <v>516</v>
      </c>
      <c r="P14" s="30">
        <v>0</v>
      </c>
      <c r="S14" s="48"/>
      <c r="T14" s="48"/>
      <c r="U14" s="48"/>
      <c r="V14" s="48"/>
      <c r="W14" s="48"/>
      <c r="X14" s="48"/>
      <c r="Y14" s="48"/>
    </row>
    <row r="15" spans="1:25" ht="12.75">
      <c r="A15" s="22">
        <f t="shared" si="0"/>
        <v>2</v>
      </c>
      <c r="B15" s="79" t="s">
        <v>202</v>
      </c>
      <c r="C15" s="23">
        <v>11037</v>
      </c>
      <c r="D15" s="90" t="s">
        <v>71</v>
      </c>
      <c r="E15" s="24">
        <f t="shared" si="1"/>
        <v>513</v>
      </c>
      <c r="F15" s="24" t="str">
        <f>VLOOKUP(E15,Tab!$AA$2:$AB$255,2,TRUE)</f>
        <v>Não</v>
      </c>
      <c r="G15" s="25">
        <f t="shared" si="2"/>
        <v>513</v>
      </c>
      <c r="H15" s="25">
        <f t="shared" si="3"/>
        <v>512</v>
      </c>
      <c r="I15" s="25">
        <f t="shared" si="4"/>
        <v>507</v>
      </c>
      <c r="J15" s="26">
        <f t="shared" si="5"/>
        <v>1532</v>
      </c>
      <c r="K15" s="27">
        <f t="shared" si="6"/>
        <v>510.6666666666667</v>
      </c>
      <c r="L15" s="28"/>
      <c r="M15" s="54">
        <v>513</v>
      </c>
      <c r="N15" s="30">
        <v>507</v>
      </c>
      <c r="O15" s="30">
        <v>512</v>
      </c>
      <c r="P15" s="30">
        <v>0</v>
      </c>
      <c r="S15" s="48"/>
      <c r="T15" s="48"/>
      <c r="U15" s="48"/>
      <c r="V15" s="48"/>
      <c r="W15" s="48"/>
      <c r="X15" s="48"/>
      <c r="Y15" s="48"/>
    </row>
    <row r="16" spans="1:25" ht="12.75">
      <c r="A16" s="22">
        <f t="shared" si="0"/>
        <v>3</v>
      </c>
      <c r="B16" s="91" t="s">
        <v>205</v>
      </c>
      <c r="C16" s="23">
        <v>11359</v>
      </c>
      <c r="D16" s="90" t="s">
        <v>20</v>
      </c>
      <c r="E16" s="24">
        <f t="shared" si="1"/>
        <v>0</v>
      </c>
      <c r="F16" s="24" t="e">
        <f>VLOOKUP(E16,Tab!$AA$2:$AB$255,2,TRUE)</f>
        <v>#N/A</v>
      </c>
      <c r="G16" s="25">
        <f t="shared" si="2"/>
        <v>422</v>
      </c>
      <c r="H16" s="25">
        <f t="shared" si="3"/>
        <v>0</v>
      </c>
      <c r="I16" s="25">
        <f t="shared" si="4"/>
        <v>0</v>
      </c>
      <c r="J16" s="26">
        <f t="shared" si="5"/>
        <v>422</v>
      </c>
      <c r="K16" s="27">
        <f t="shared" si="6"/>
        <v>140.66666666666666</v>
      </c>
      <c r="L16" s="28"/>
      <c r="M16" s="54">
        <v>0</v>
      </c>
      <c r="N16" s="54">
        <v>0</v>
      </c>
      <c r="O16" s="54">
        <v>0</v>
      </c>
      <c r="P16" s="30">
        <v>422</v>
      </c>
      <c r="S16" s="48"/>
      <c r="T16" s="48"/>
      <c r="U16" s="48"/>
      <c r="V16" s="48"/>
      <c r="W16" s="48"/>
      <c r="X16" s="48"/>
      <c r="Y16" s="48"/>
    </row>
    <row r="17" spans="1:25" ht="12.75">
      <c r="A17" s="22">
        <f t="shared" si="0"/>
        <v>4</v>
      </c>
      <c r="B17" s="55"/>
      <c r="C17" s="55"/>
      <c r="D17" s="55"/>
      <c r="E17" s="24">
        <f t="shared" si="1"/>
        <v>0</v>
      </c>
      <c r="F17" s="24" t="e">
        <f>VLOOKUP(E17,Tab!$AA$2:$AB$255,2,TRUE)</f>
        <v>#N/A</v>
      </c>
      <c r="G17" s="25">
        <f t="shared" si="2"/>
        <v>0</v>
      </c>
      <c r="H17" s="25">
        <f t="shared" si="3"/>
        <v>0</v>
      </c>
      <c r="I17" s="25">
        <f t="shared" si="4"/>
        <v>0</v>
      </c>
      <c r="J17" s="26">
        <f t="shared" si="5"/>
        <v>0</v>
      </c>
      <c r="K17" s="27">
        <f t="shared" si="6"/>
        <v>0</v>
      </c>
      <c r="L17" s="28"/>
      <c r="M17" s="30">
        <v>0</v>
      </c>
      <c r="N17" s="30">
        <v>0</v>
      </c>
      <c r="O17" s="30">
        <v>0</v>
      </c>
      <c r="P17" s="30">
        <v>0</v>
      </c>
      <c r="S17" s="48"/>
      <c r="T17" s="48"/>
      <c r="U17" s="48"/>
      <c r="V17" s="48"/>
      <c r="W17" s="48"/>
      <c r="X17" s="48"/>
      <c r="Y17" s="48"/>
    </row>
    <row r="18" spans="1:25" ht="12.75">
      <c r="A18" s="22">
        <f t="shared" si="0"/>
        <v>5</v>
      </c>
      <c r="B18" s="56"/>
      <c r="C18" s="56"/>
      <c r="D18" s="56"/>
      <c r="E18" s="24">
        <f t="shared" si="1"/>
        <v>0</v>
      </c>
      <c r="F18" s="24" t="e">
        <f>VLOOKUP(E18,Tab!$AA$2:$AB$255,2,TRUE)</f>
        <v>#N/A</v>
      </c>
      <c r="G18" s="25">
        <f t="shared" si="2"/>
        <v>0</v>
      </c>
      <c r="H18" s="25">
        <f t="shared" si="3"/>
        <v>0</v>
      </c>
      <c r="I18" s="25">
        <f t="shared" si="4"/>
        <v>0</v>
      </c>
      <c r="J18" s="26">
        <f t="shared" si="5"/>
        <v>0</v>
      </c>
      <c r="K18" s="27">
        <f t="shared" si="6"/>
        <v>0</v>
      </c>
      <c r="L18" s="28"/>
      <c r="M18" s="30">
        <v>0</v>
      </c>
      <c r="N18" s="30">
        <v>0</v>
      </c>
      <c r="O18" s="30">
        <v>0</v>
      </c>
      <c r="P18" s="30">
        <v>0</v>
      </c>
      <c r="S18" s="48"/>
      <c r="T18" s="48"/>
      <c r="U18" s="48"/>
      <c r="V18" s="48"/>
      <c r="W18" s="48"/>
      <c r="X18" s="48"/>
      <c r="Y18" s="48"/>
    </row>
    <row r="19" spans="1:25" ht="12.75">
      <c r="A19" s="22">
        <f t="shared" si="0"/>
        <v>6</v>
      </c>
      <c r="B19" s="56"/>
      <c r="C19" s="56"/>
      <c r="D19" s="56"/>
      <c r="E19" s="24">
        <f t="shared" si="1"/>
        <v>0</v>
      </c>
      <c r="F19" s="24" t="e">
        <f>VLOOKUP(E19,Tab!$AA$2:$AB$255,2,TRUE)</f>
        <v>#N/A</v>
      </c>
      <c r="G19" s="25">
        <f t="shared" si="2"/>
        <v>0</v>
      </c>
      <c r="H19" s="25">
        <f t="shared" si="3"/>
        <v>0</v>
      </c>
      <c r="I19" s="25">
        <f t="shared" si="4"/>
        <v>0</v>
      </c>
      <c r="J19" s="26">
        <f t="shared" si="5"/>
        <v>0</v>
      </c>
      <c r="K19" s="27">
        <f t="shared" si="6"/>
        <v>0</v>
      </c>
      <c r="L19" s="28"/>
      <c r="M19" s="30">
        <v>0</v>
      </c>
      <c r="N19" s="30">
        <v>0</v>
      </c>
      <c r="O19" s="30">
        <v>0</v>
      </c>
      <c r="P19" s="30">
        <v>0</v>
      </c>
      <c r="S19" s="48"/>
      <c r="T19" s="48"/>
      <c r="U19" s="48"/>
      <c r="V19" s="48"/>
      <c r="W19" s="48"/>
      <c r="X19" s="48"/>
      <c r="Y19" s="48"/>
    </row>
    <row r="20" spans="1:25" ht="12.75">
      <c r="A20" s="22">
        <f t="shared" si="0"/>
        <v>7</v>
      </c>
      <c r="B20" s="55"/>
      <c r="C20" s="55"/>
      <c r="D20" s="55"/>
      <c r="E20" s="24">
        <f t="shared" si="1"/>
        <v>0</v>
      </c>
      <c r="F20" s="24" t="e">
        <f>VLOOKUP(E20,Tab!$AA$2:$AB$255,2,TRUE)</f>
        <v>#N/A</v>
      </c>
      <c r="G20" s="25">
        <f t="shared" si="2"/>
        <v>0</v>
      </c>
      <c r="H20" s="25">
        <f t="shared" si="3"/>
        <v>0</v>
      </c>
      <c r="I20" s="25">
        <f t="shared" si="4"/>
        <v>0</v>
      </c>
      <c r="J20" s="26">
        <f t="shared" si="5"/>
        <v>0</v>
      </c>
      <c r="K20" s="27">
        <f t="shared" si="6"/>
        <v>0</v>
      </c>
      <c r="L20" s="28"/>
      <c r="M20" s="30">
        <v>0</v>
      </c>
      <c r="N20" s="30">
        <v>0</v>
      </c>
      <c r="O20" s="30">
        <v>0</v>
      </c>
      <c r="P20" s="30">
        <v>0</v>
      </c>
      <c r="S20" s="48"/>
      <c r="T20" s="48"/>
      <c r="U20" s="48"/>
      <c r="V20" s="48"/>
      <c r="W20" s="48"/>
      <c r="X20" s="48"/>
      <c r="Y20" s="48"/>
    </row>
    <row r="21" spans="1:25" ht="12.75">
      <c r="A21" s="22">
        <f t="shared" si="0"/>
        <v>8</v>
      </c>
      <c r="B21" s="55"/>
      <c r="C21" s="55"/>
      <c r="D21" s="55"/>
      <c r="E21" s="24">
        <f t="shared" si="1"/>
        <v>0</v>
      </c>
      <c r="F21" s="24" t="e">
        <f>VLOOKUP(E21,Tab!$AA$2:$AB$255,2,TRUE)</f>
        <v>#N/A</v>
      </c>
      <c r="G21" s="25">
        <f t="shared" si="2"/>
        <v>0</v>
      </c>
      <c r="H21" s="25">
        <f t="shared" si="3"/>
        <v>0</v>
      </c>
      <c r="I21" s="25">
        <f t="shared" si="4"/>
        <v>0</v>
      </c>
      <c r="J21" s="26">
        <f t="shared" si="5"/>
        <v>0</v>
      </c>
      <c r="K21" s="27">
        <f t="shared" si="6"/>
        <v>0</v>
      </c>
      <c r="L21" s="28"/>
      <c r="M21" s="30">
        <v>0</v>
      </c>
      <c r="N21" s="30">
        <v>0</v>
      </c>
      <c r="O21" s="30">
        <v>0</v>
      </c>
      <c r="P21" s="30">
        <v>0</v>
      </c>
      <c r="S21" s="48"/>
      <c r="T21" s="48"/>
      <c r="U21" s="48"/>
      <c r="V21" s="48"/>
      <c r="W21" s="48"/>
      <c r="X21" s="48"/>
      <c r="Y21" s="48"/>
    </row>
    <row r="22" spans="1:25" ht="12.75">
      <c r="A22" s="22">
        <f t="shared" si="0"/>
        <v>9</v>
      </c>
      <c r="B22" s="56"/>
      <c r="C22" s="56"/>
      <c r="D22" s="56"/>
      <c r="E22" s="24">
        <f t="shared" si="1"/>
        <v>0</v>
      </c>
      <c r="F22" s="24" t="e">
        <f>VLOOKUP(E22,Tab!$AA$2:$AB$255,2,TRUE)</f>
        <v>#N/A</v>
      </c>
      <c r="G22" s="25">
        <f t="shared" si="2"/>
        <v>0</v>
      </c>
      <c r="H22" s="25">
        <f t="shared" si="3"/>
        <v>0</v>
      </c>
      <c r="I22" s="25">
        <f t="shared" si="4"/>
        <v>0</v>
      </c>
      <c r="J22" s="26">
        <f t="shared" si="5"/>
        <v>0</v>
      </c>
      <c r="K22" s="27">
        <f t="shared" si="6"/>
        <v>0</v>
      </c>
      <c r="L22" s="28"/>
      <c r="M22" s="30">
        <v>0</v>
      </c>
      <c r="N22" s="30">
        <v>0</v>
      </c>
      <c r="O22" s="30">
        <v>0</v>
      </c>
      <c r="P22" s="30">
        <v>0</v>
      </c>
      <c r="S22" s="48"/>
      <c r="T22" s="48"/>
      <c r="U22" s="48"/>
      <c r="V22" s="48"/>
      <c r="W22" s="48"/>
      <c r="X22" s="48"/>
      <c r="Y22" s="48"/>
    </row>
    <row r="23" spans="1:25" ht="12.75">
      <c r="A23" s="22">
        <f t="shared" si="0"/>
        <v>10</v>
      </c>
      <c r="B23" s="56"/>
      <c r="C23" s="56"/>
      <c r="D23" s="56"/>
      <c r="E23" s="24">
        <f t="shared" si="1"/>
        <v>0</v>
      </c>
      <c r="F23" s="24" t="e">
        <f>VLOOKUP(E23,Tab!$AA$2:$AB$255,2,TRUE)</f>
        <v>#N/A</v>
      </c>
      <c r="G23" s="25">
        <f t="shared" si="2"/>
        <v>0</v>
      </c>
      <c r="H23" s="25">
        <f t="shared" si="3"/>
        <v>0</v>
      </c>
      <c r="I23" s="25">
        <f t="shared" si="4"/>
        <v>0</v>
      </c>
      <c r="J23" s="26">
        <f t="shared" si="5"/>
        <v>0</v>
      </c>
      <c r="K23" s="27">
        <f t="shared" si="6"/>
        <v>0</v>
      </c>
      <c r="L23" s="28"/>
      <c r="M23" s="30">
        <v>0</v>
      </c>
      <c r="N23" s="30">
        <v>0</v>
      </c>
      <c r="O23" s="30">
        <v>0</v>
      </c>
      <c r="P23" s="30">
        <v>0</v>
      </c>
      <c r="S23" s="48"/>
      <c r="T23" s="48"/>
      <c r="U23" s="48"/>
      <c r="V23" s="48"/>
      <c r="W23" s="48"/>
      <c r="X23" s="48"/>
      <c r="Y23" s="48"/>
    </row>
  </sheetData>
  <sheetProtection/>
  <mergeCells count="12">
    <mergeCell ref="E10:F12"/>
    <mergeCell ref="G10:I10"/>
    <mergeCell ref="G11:G12"/>
    <mergeCell ref="H11:H12"/>
    <mergeCell ref="M9:P9"/>
    <mergeCell ref="I11:I12"/>
    <mergeCell ref="A5:K5"/>
    <mergeCell ref="A9:K9"/>
    <mergeCell ref="A10:A12"/>
    <mergeCell ref="B10:B12"/>
    <mergeCell ref="C10:C12"/>
    <mergeCell ref="D10:D12"/>
  </mergeCells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conditionalFormatting sqref="E14:E23">
    <cfRule type="cellIs" priority="7" dxfId="6" operator="between" stopIfTrue="1">
      <formula>563</formula>
      <formula>600</formula>
    </cfRule>
  </conditionalFormatting>
  <conditionalFormatting sqref="F14:F23">
    <cfRule type="cellIs" priority="8" dxfId="5" operator="equal" stopIfTrue="1">
      <formula>"A"</formula>
    </cfRule>
    <cfRule type="cellIs" priority="9" dxfId="4" operator="equal" stopIfTrue="1">
      <formula>"B"</formula>
    </cfRule>
    <cfRule type="cellIs" priority="10" dxfId="3" operator="equal" stopIfTrue="1">
      <formula>"C"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4"/>
  <colBreaks count="2" manualBreakCount="2">
    <brk id="12" max="65535" man="1"/>
    <brk id="16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V18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bestFit="1" customWidth="1"/>
    <col min="2" max="2" width="22.421875" style="2" customWidth="1"/>
    <col min="3" max="3" width="7.28125" style="2" customWidth="1"/>
    <col min="4" max="4" width="10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21" customWidth="1"/>
    <col min="13" max="13" width="11.421875" style="87" bestFit="1" customWidth="1"/>
    <col min="14" max="14" width="9.140625" style="87" bestFit="1" customWidth="1"/>
    <col min="15" max="16" width="11.421875" style="87" customWidth="1"/>
    <col min="17" max="18" width="10.7109375" style="87" customWidth="1"/>
    <col min="19" max="19" width="9.421875" style="87" customWidth="1"/>
    <col min="20" max="21" width="9.421875" style="21" customWidth="1"/>
    <col min="22" max="22" width="9.140625" style="21" bestFit="1" customWidth="1"/>
    <col min="23" max="23" width="9.140625" style="3" customWidth="1"/>
    <col min="34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22" ht="12.75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ht="12.75"/>
    <row r="7" ht="12.75"/>
    <row r="8" ht="12.75"/>
    <row r="9" spans="1:22" s="6" customFormat="1" ht="24.75" customHeight="1">
      <c r="A9" s="185" t="s">
        <v>238</v>
      </c>
      <c r="B9" s="186"/>
      <c r="C9" s="186"/>
      <c r="D9" s="186"/>
      <c r="E9" s="186"/>
      <c r="F9" s="186"/>
      <c r="G9" s="186"/>
      <c r="H9" s="186"/>
      <c r="I9" s="186"/>
      <c r="J9" s="186"/>
      <c r="K9" s="187"/>
      <c r="L9" s="5"/>
      <c r="M9" s="177">
        <v>2012</v>
      </c>
      <c r="N9" s="178"/>
      <c r="O9" s="178"/>
      <c r="P9" s="178"/>
      <c r="Q9" s="178"/>
      <c r="R9" s="178"/>
      <c r="S9" s="178"/>
      <c r="T9" s="178"/>
      <c r="U9" s="178"/>
      <c r="V9" s="181"/>
    </row>
    <row r="10" spans="1:22" s="6" customFormat="1" ht="12.75">
      <c r="A10" s="167" t="s">
        <v>2</v>
      </c>
      <c r="B10" s="167" t="s">
        <v>3</v>
      </c>
      <c r="C10" s="167" t="s">
        <v>4</v>
      </c>
      <c r="D10" s="167" t="s">
        <v>5</v>
      </c>
      <c r="E10" s="169" t="s">
        <v>549</v>
      </c>
      <c r="F10" s="170"/>
      <c r="G10" s="182" t="s">
        <v>6</v>
      </c>
      <c r="H10" s="189"/>
      <c r="I10" s="190"/>
      <c r="J10" s="15" t="s">
        <v>7</v>
      </c>
      <c r="K10" s="9" t="s">
        <v>8</v>
      </c>
      <c r="L10" s="10"/>
      <c r="M10" s="136">
        <v>41097</v>
      </c>
      <c r="N10" s="136">
        <v>41041</v>
      </c>
      <c r="O10" s="136">
        <v>41034</v>
      </c>
      <c r="P10" s="136">
        <v>41028</v>
      </c>
      <c r="Q10" s="136">
        <v>41021</v>
      </c>
      <c r="R10" s="136" t="s">
        <v>466</v>
      </c>
      <c r="S10" s="101">
        <v>40965</v>
      </c>
      <c r="T10" s="101">
        <v>40965</v>
      </c>
      <c r="U10" s="101">
        <v>40958</v>
      </c>
      <c r="V10" s="156">
        <v>40958</v>
      </c>
    </row>
    <row r="11" spans="1:22" s="6" customFormat="1" ht="12.75">
      <c r="A11" s="188"/>
      <c r="B11" s="188"/>
      <c r="C11" s="188"/>
      <c r="D11" s="188"/>
      <c r="E11" s="171"/>
      <c r="F11" s="172"/>
      <c r="G11" s="167">
        <v>1</v>
      </c>
      <c r="H11" s="167">
        <v>2</v>
      </c>
      <c r="I11" s="167">
        <v>3</v>
      </c>
      <c r="J11" s="62" t="s">
        <v>9</v>
      </c>
      <c r="K11" s="11" t="s">
        <v>10</v>
      </c>
      <c r="L11" s="10"/>
      <c r="M11" s="97" t="s">
        <v>335</v>
      </c>
      <c r="N11" s="97" t="s">
        <v>213</v>
      </c>
      <c r="O11" s="97" t="s">
        <v>213</v>
      </c>
      <c r="P11" s="97" t="s">
        <v>378</v>
      </c>
      <c r="Q11" s="116" t="s">
        <v>213</v>
      </c>
      <c r="R11" s="116" t="s">
        <v>213</v>
      </c>
      <c r="S11" s="116" t="s">
        <v>304</v>
      </c>
      <c r="T11" s="97" t="s">
        <v>212</v>
      </c>
      <c r="U11" s="97" t="s">
        <v>212</v>
      </c>
      <c r="V11" s="14" t="s">
        <v>349</v>
      </c>
    </row>
    <row r="12" spans="1:22" s="6" customFormat="1" ht="12.75">
      <c r="A12" s="168"/>
      <c r="B12" s="168"/>
      <c r="C12" s="168"/>
      <c r="D12" s="168"/>
      <c r="E12" s="173"/>
      <c r="F12" s="174"/>
      <c r="G12" s="168"/>
      <c r="H12" s="168"/>
      <c r="I12" s="168"/>
      <c r="J12" s="62" t="s">
        <v>10</v>
      </c>
      <c r="K12" s="16" t="s">
        <v>13</v>
      </c>
      <c r="L12" s="17"/>
      <c r="M12" s="98" t="s">
        <v>217</v>
      </c>
      <c r="N12" s="98" t="s">
        <v>216</v>
      </c>
      <c r="O12" s="98" t="s">
        <v>16</v>
      </c>
      <c r="P12" s="98" t="s">
        <v>377</v>
      </c>
      <c r="Q12" s="98" t="s">
        <v>18</v>
      </c>
      <c r="R12" s="117" t="s">
        <v>19</v>
      </c>
      <c r="S12" s="117" t="s">
        <v>353</v>
      </c>
      <c r="T12" s="98" t="s">
        <v>214</v>
      </c>
      <c r="U12" s="98" t="s">
        <v>430</v>
      </c>
      <c r="V12" s="7" t="s">
        <v>348</v>
      </c>
    </row>
    <row r="14" spans="1:22" ht="12.75">
      <c r="A14" s="22">
        <f aca="true" t="shared" si="0" ref="A14:A45">A13+1</f>
        <v>1</v>
      </c>
      <c r="B14" s="79" t="s">
        <v>410</v>
      </c>
      <c r="C14" s="23">
        <v>498</v>
      </c>
      <c r="D14" s="23" t="s">
        <v>22</v>
      </c>
      <c r="E14" s="24">
        <f aca="true" t="shared" si="1" ref="E14:E45">MAX(M14)</f>
        <v>571</v>
      </c>
      <c r="F14" s="24" t="str">
        <f>VLOOKUP(E14,Tab!$U$2:$V$255,2,TRUE)</f>
        <v>B</v>
      </c>
      <c r="G14" s="25">
        <f aca="true" t="shared" si="2" ref="G14:G45">LARGE(M14:V14,1)</f>
        <v>575</v>
      </c>
      <c r="H14" s="25">
        <f aca="true" t="shared" si="3" ref="H14:H45">LARGE(M14:V14,2)</f>
        <v>571</v>
      </c>
      <c r="I14" s="25">
        <f aca="true" t="shared" si="4" ref="I14:I45">LARGE(M14:V14,3)</f>
        <v>560</v>
      </c>
      <c r="J14" s="26">
        <f aca="true" t="shared" si="5" ref="J14:J45">SUM(G14:I14)</f>
        <v>1706</v>
      </c>
      <c r="K14" s="27">
        <f aca="true" t="shared" si="6" ref="K14:K45">J14/3</f>
        <v>568.6666666666666</v>
      </c>
      <c r="L14" s="28"/>
      <c r="M14" s="118">
        <v>571</v>
      </c>
      <c r="N14" s="118">
        <v>0</v>
      </c>
      <c r="O14" s="118">
        <v>0</v>
      </c>
      <c r="P14" s="118">
        <v>0</v>
      </c>
      <c r="Q14" s="118">
        <v>0</v>
      </c>
      <c r="R14" s="118">
        <v>575</v>
      </c>
      <c r="S14" s="118">
        <v>560</v>
      </c>
      <c r="T14" s="63">
        <v>0</v>
      </c>
      <c r="U14" s="63">
        <v>0</v>
      </c>
      <c r="V14" s="30">
        <v>0</v>
      </c>
    </row>
    <row r="15" spans="1:22" ht="12.75">
      <c r="A15" s="22">
        <f t="shared" si="0"/>
        <v>2</v>
      </c>
      <c r="B15" s="23" t="s">
        <v>25</v>
      </c>
      <c r="C15" s="23">
        <v>602</v>
      </c>
      <c r="D15" s="23" t="s">
        <v>26</v>
      </c>
      <c r="E15" s="24">
        <f t="shared" si="1"/>
        <v>562</v>
      </c>
      <c r="F15" s="24" t="str">
        <f>VLOOKUP(E15,Tab!$U$2:$V$255,2,TRUE)</f>
        <v>B</v>
      </c>
      <c r="G15" s="25">
        <f t="shared" si="2"/>
        <v>563</v>
      </c>
      <c r="H15" s="25">
        <f t="shared" si="3"/>
        <v>562</v>
      </c>
      <c r="I15" s="25">
        <f t="shared" si="4"/>
        <v>554</v>
      </c>
      <c r="J15" s="26">
        <f t="shared" si="5"/>
        <v>1679</v>
      </c>
      <c r="K15" s="27">
        <f t="shared" si="6"/>
        <v>559.6666666666666</v>
      </c>
      <c r="L15" s="28"/>
      <c r="M15" s="118">
        <v>562</v>
      </c>
      <c r="N15" s="118">
        <v>0</v>
      </c>
      <c r="O15" s="118">
        <v>563</v>
      </c>
      <c r="P15" s="118">
        <v>553</v>
      </c>
      <c r="Q15" s="118">
        <v>0</v>
      </c>
      <c r="R15" s="118">
        <v>0</v>
      </c>
      <c r="S15" s="118">
        <v>554</v>
      </c>
      <c r="T15" s="63">
        <v>0</v>
      </c>
      <c r="U15" s="63">
        <v>0</v>
      </c>
      <c r="V15" s="30">
        <v>0</v>
      </c>
    </row>
    <row r="16" spans="1:22" ht="12.75">
      <c r="A16" s="22">
        <f t="shared" si="0"/>
        <v>3</v>
      </c>
      <c r="B16" s="23" t="s">
        <v>27</v>
      </c>
      <c r="C16" s="23">
        <v>633</v>
      </c>
      <c r="D16" s="79" t="s">
        <v>22</v>
      </c>
      <c r="E16" s="24">
        <f t="shared" si="1"/>
        <v>551</v>
      </c>
      <c r="F16" s="24" t="str">
        <f>VLOOKUP(E16,Tab!$U$2:$V$255,2,TRUE)</f>
        <v>Não</v>
      </c>
      <c r="G16" s="25">
        <f t="shared" si="2"/>
        <v>560</v>
      </c>
      <c r="H16" s="25">
        <f t="shared" si="3"/>
        <v>556</v>
      </c>
      <c r="I16" s="25">
        <f t="shared" si="4"/>
        <v>551</v>
      </c>
      <c r="J16" s="26">
        <f t="shared" si="5"/>
        <v>1667</v>
      </c>
      <c r="K16" s="27">
        <f t="shared" si="6"/>
        <v>555.6666666666666</v>
      </c>
      <c r="L16" s="28"/>
      <c r="M16" s="118">
        <v>551</v>
      </c>
      <c r="N16" s="118">
        <v>0</v>
      </c>
      <c r="O16" s="118">
        <v>0</v>
      </c>
      <c r="P16" s="118">
        <v>540</v>
      </c>
      <c r="Q16" s="118">
        <v>0</v>
      </c>
      <c r="R16" s="118">
        <v>560</v>
      </c>
      <c r="S16" s="118">
        <v>556</v>
      </c>
      <c r="T16" s="63">
        <v>0</v>
      </c>
      <c r="U16" s="63">
        <v>0</v>
      </c>
      <c r="V16" s="30">
        <v>0</v>
      </c>
    </row>
    <row r="17" spans="1:22" ht="12.75">
      <c r="A17" s="22">
        <f t="shared" si="0"/>
        <v>4</v>
      </c>
      <c r="B17" s="76" t="s">
        <v>69</v>
      </c>
      <c r="C17" s="31">
        <v>881</v>
      </c>
      <c r="D17" s="76" t="s">
        <v>28</v>
      </c>
      <c r="E17" s="24">
        <f t="shared" si="1"/>
        <v>540</v>
      </c>
      <c r="F17" s="24" t="str">
        <f>VLOOKUP(E17,Tab!$U$2:$V$255,2,TRUE)</f>
        <v>Não</v>
      </c>
      <c r="G17" s="25">
        <f t="shared" si="2"/>
        <v>553</v>
      </c>
      <c r="H17" s="25">
        <f t="shared" si="3"/>
        <v>553</v>
      </c>
      <c r="I17" s="25">
        <f t="shared" si="4"/>
        <v>548</v>
      </c>
      <c r="J17" s="26">
        <f t="shared" si="5"/>
        <v>1654</v>
      </c>
      <c r="K17" s="27">
        <f t="shared" si="6"/>
        <v>551.3333333333334</v>
      </c>
      <c r="L17" s="28"/>
      <c r="M17" s="118">
        <v>540</v>
      </c>
      <c r="N17" s="118">
        <v>0</v>
      </c>
      <c r="O17" s="118">
        <v>548</v>
      </c>
      <c r="P17" s="118">
        <v>553</v>
      </c>
      <c r="Q17" s="118">
        <v>0</v>
      </c>
      <c r="R17" s="118">
        <v>546</v>
      </c>
      <c r="S17" s="118">
        <v>553</v>
      </c>
      <c r="T17" s="63">
        <v>0</v>
      </c>
      <c r="U17" s="63">
        <v>0</v>
      </c>
      <c r="V17" s="30">
        <v>0</v>
      </c>
    </row>
    <row r="18" spans="1:22" ht="12.75">
      <c r="A18" s="22">
        <f t="shared" si="0"/>
        <v>5</v>
      </c>
      <c r="B18" s="23" t="s">
        <v>31</v>
      </c>
      <c r="C18" s="23">
        <v>787</v>
      </c>
      <c r="D18" s="23" t="s">
        <v>26</v>
      </c>
      <c r="E18" s="24">
        <f t="shared" si="1"/>
        <v>540</v>
      </c>
      <c r="F18" s="24" t="str">
        <f>VLOOKUP(E18,Tab!$U$2:$V$255,2,TRUE)</f>
        <v>Não</v>
      </c>
      <c r="G18" s="25">
        <f t="shared" si="2"/>
        <v>557</v>
      </c>
      <c r="H18" s="25">
        <f t="shared" si="3"/>
        <v>555</v>
      </c>
      <c r="I18" s="25">
        <f t="shared" si="4"/>
        <v>540</v>
      </c>
      <c r="J18" s="26">
        <f t="shared" si="5"/>
        <v>1652</v>
      </c>
      <c r="K18" s="27">
        <f t="shared" si="6"/>
        <v>550.6666666666666</v>
      </c>
      <c r="L18" s="28"/>
      <c r="M18" s="118">
        <v>540</v>
      </c>
      <c r="N18" s="118">
        <v>0</v>
      </c>
      <c r="O18" s="118">
        <v>520</v>
      </c>
      <c r="P18" s="118">
        <v>521</v>
      </c>
      <c r="Q18" s="118">
        <v>0</v>
      </c>
      <c r="R18" s="118">
        <v>557</v>
      </c>
      <c r="S18" s="118">
        <v>555</v>
      </c>
      <c r="T18" s="63">
        <v>0</v>
      </c>
      <c r="U18" s="63">
        <v>0</v>
      </c>
      <c r="V18" s="30">
        <v>0</v>
      </c>
    </row>
    <row r="19" spans="1:22" ht="12.75">
      <c r="A19" s="22">
        <f t="shared" si="0"/>
        <v>6</v>
      </c>
      <c r="B19" s="31" t="s">
        <v>23</v>
      </c>
      <c r="C19" s="31">
        <v>1671</v>
      </c>
      <c r="D19" s="31" t="s">
        <v>24</v>
      </c>
      <c r="E19" s="24">
        <f t="shared" si="1"/>
        <v>541</v>
      </c>
      <c r="F19" s="24" t="str">
        <f>VLOOKUP(E19,Tab!$U$2:$V$255,2,TRUE)</f>
        <v>Não</v>
      </c>
      <c r="G19" s="25">
        <f t="shared" si="2"/>
        <v>549</v>
      </c>
      <c r="H19" s="25">
        <f t="shared" si="3"/>
        <v>547</v>
      </c>
      <c r="I19" s="25">
        <f t="shared" si="4"/>
        <v>541</v>
      </c>
      <c r="J19" s="26">
        <f t="shared" si="5"/>
        <v>1637</v>
      </c>
      <c r="K19" s="27">
        <f t="shared" si="6"/>
        <v>545.6666666666666</v>
      </c>
      <c r="L19" s="28"/>
      <c r="M19" s="118">
        <v>541</v>
      </c>
      <c r="N19" s="118">
        <v>0</v>
      </c>
      <c r="O19" s="118">
        <v>547</v>
      </c>
      <c r="P19" s="118">
        <v>524</v>
      </c>
      <c r="Q19" s="118">
        <v>0</v>
      </c>
      <c r="R19" s="118">
        <v>549</v>
      </c>
      <c r="S19" s="118">
        <v>533</v>
      </c>
      <c r="T19" s="63">
        <v>0</v>
      </c>
      <c r="U19" s="63">
        <v>0</v>
      </c>
      <c r="V19" s="30">
        <v>0</v>
      </c>
    </row>
    <row r="20" spans="1:22" ht="12.75">
      <c r="A20" s="22">
        <f t="shared" si="0"/>
        <v>7</v>
      </c>
      <c r="B20" s="64" t="s">
        <v>85</v>
      </c>
      <c r="C20" s="64">
        <v>3526</v>
      </c>
      <c r="D20" s="64" t="s">
        <v>86</v>
      </c>
      <c r="E20" s="24">
        <f t="shared" si="1"/>
        <v>0</v>
      </c>
      <c r="F20" s="24" t="e">
        <f>VLOOKUP(E20,Tab!$U$2:$V$255,2,TRUE)</f>
        <v>#N/A</v>
      </c>
      <c r="G20" s="25">
        <f t="shared" si="2"/>
        <v>546</v>
      </c>
      <c r="H20" s="25">
        <f t="shared" si="3"/>
        <v>545</v>
      </c>
      <c r="I20" s="25">
        <f t="shared" si="4"/>
        <v>525</v>
      </c>
      <c r="J20" s="26">
        <f t="shared" si="5"/>
        <v>1616</v>
      </c>
      <c r="K20" s="27">
        <f t="shared" si="6"/>
        <v>538.6666666666666</v>
      </c>
      <c r="L20" s="28"/>
      <c r="M20" s="118">
        <v>0</v>
      </c>
      <c r="N20" s="118">
        <v>0</v>
      </c>
      <c r="O20" s="118">
        <v>0</v>
      </c>
      <c r="P20" s="118">
        <v>545</v>
      </c>
      <c r="Q20" s="118">
        <v>0</v>
      </c>
      <c r="R20" s="118">
        <v>0</v>
      </c>
      <c r="S20" s="118">
        <v>0</v>
      </c>
      <c r="T20" s="63">
        <v>546</v>
      </c>
      <c r="U20" s="63">
        <v>0</v>
      </c>
      <c r="V20" s="30">
        <v>525</v>
      </c>
    </row>
    <row r="21" spans="1:22" ht="12.75">
      <c r="A21" s="22">
        <f t="shared" si="0"/>
        <v>8</v>
      </c>
      <c r="B21" s="32" t="s">
        <v>42</v>
      </c>
      <c r="C21" s="33">
        <v>10165</v>
      </c>
      <c r="D21" s="32" t="s">
        <v>26</v>
      </c>
      <c r="E21" s="24">
        <f t="shared" si="1"/>
        <v>543</v>
      </c>
      <c r="F21" s="24" t="str">
        <f>VLOOKUP(E21,Tab!$U$2:$V$255,2,TRUE)</f>
        <v>Não</v>
      </c>
      <c r="G21" s="25">
        <f t="shared" si="2"/>
        <v>543</v>
      </c>
      <c r="H21" s="25">
        <f t="shared" si="3"/>
        <v>531</v>
      </c>
      <c r="I21" s="25">
        <f t="shared" si="4"/>
        <v>526</v>
      </c>
      <c r="J21" s="26">
        <f t="shared" si="5"/>
        <v>1600</v>
      </c>
      <c r="K21" s="27">
        <f t="shared" si="6"/>
        <v>533.3333333333334</v>
      </c>
      <c r="L21" s="28"/>
      <c r="M21" s="118">
        <v>543</v>
      </c>
      <c r="N21" s="118">
        <v>0</v>
      </c>
      <c r="O21" s="118">
        <v>519</v>
      </c>
      <c r="P21" s="118">
        <v>0</v>
      </c>
      <c r="Q21" s="118">
        <v>0</v>
      </c>
      <c r="R21" s="118">
        <v>531</v>
      </c>
      <c r="S21" s="118">
        <v>526</v>
      </c>
      <c r="T21" s="63">
        <v>0</v>
      </c>
      <c r="U21" s="63">
        <v>0</v>
      </c>
      <c r="V21" s="30">
        <v>0</v>
      </c>
    </row>
    <row r="22" spans="1:22" ht="12.75">
      <c r="A22" s="22">
        <f t="shared" si="0"/>
        <v>9</v>
      </c>
      <c r="B22" s="76" t="s">
        <v>379</v>
      </c>
      <c r="C22" s="31">
        <v>154</v>
      </c>
      <c r="D22" s="76" t="s">
        <v>20</v>
      </c>
      <c r="E22" s="24">
        <f t="shared" si="1"/>
        <v>545</v>
      </c>
      <c r="F22" s="24" t="str">
        <f>VLOOKUP(E22,Tab!$U$2:$V$255,2,TRUE)</f>
        <v>Não</v>
      </c>
      <c r="G22" s="25">
        <f t="shared" si="2"/>
        <v>545</v>
      </c>
      <c r="H22" s="25">
        <f t="shared" si="3"/>
        <v>538</v>
      </c>
      <c r="I22" s="25">
        <f t="shared" si="4"/>
        <v>500</v>
      </c>
      <c r="J22" s="26">
        <f t="shared" si="5"/>
        <v>1583</v>
      </c>
      <c r="K22" s="27">
        <f t="shared" si="6"/>
        <v>527.6666666666666</v>
      </c>
      <c r="L22" s="28"/>
      <c r="M22" s="118">
        <v>545</v>
      </c>
      <c r="N22" s="118">
        <v>0</v>
      </c>
      <c r="O22" s="118">
        <v>0</v>
      </c>
      <c r="P22" s="118">
        <v>538</v>
      </c>
      <c r="Q22" s="118">
        <v>0</v>
      </c>
      <c r="R22" s="118">
        <v>500</v>
      </c>
      <c r="S22" s="118">
        <v>0</v>
      </c>
      <c r="T22" s="63">
        <v>0</v>
      </c>
      <c r="U22" s="63">
        <v>0</v>
      </c>
      <c r="V22" s="30">
        <v>0</v>
      </c>
    </row>
    <row r="23" spans="1:22" ht="12.75">
      <c r="A23" s="22">
        <f t="shared" si="0"/>
        <v>10</v>
      </c>
      <c r="B23" s="31" t="s">
        <v>101</v>
      </c>
      <c r="C23" s="31">
        <v>4317</v>
      </c>
      <c r="D23" s="31" t="s">
        <v>22</v>
      </c>
      <c r="E23" s="24">
        <f t="shared" si="1"/>
        <v>518</v>
      </c>
      <c r="F23" s="24" t="str">
        <f>VLOOKUP(E23,Tab!$U$2:$V$255,2,TRUE)</f>
        <v>Não</v>
      </c>
      <c r="G23" s="25">
        <f t="shared" si="2"/>
        <v>531</v>
      </c>
      <c r="H23" s="25">
        <f t="shared" si="3"/>
        <v>526</v>
      </c>
      <c r="I23" s="25">
        <f t="shared" si="4"/>
        <v>518</v>
      </c>
      <c r="J23" s="26">
        <f t="shared" si="5"/>
        <v>1575</v>
      </c>
      <c r="K23" s="27">
        <f t="shared" si="6"/>
        <v>525</v>
      </c>
      <c r="L23" s="28"/>
      <c r="M23" s="118">
        <v>518</v>
      </c>
      <c r="N23" s="118">
        <v>0</v>
      </c>
      <c r="O23" s="118">
        <v>0</v>
      </c>
      <c r="P23" s="118">
        <v>0</v>
      </c>
      <c r="Q23" s="118">
        <v>0</v>
      </c>
      <c r="R23" s="118">
        <v>531</v>
      </c>
      <c r="S23" s="118">
        <v>526</v>
      </c>
      <c r="T23" s="63">
        <v>0</v>
      </c>
      <c r="U23" s="63">
        <v>0</v>
      </c>
      <c r="V23" s="30">
        <v>0</v>
      </c>
    </row>
    <row r="24" spans="1:22" ht="12.75">
      <c r="A24" s="22">
        <f t="shared" si="0"/>
        <v>11</v>
      </c>
      <c r="B24" s="31" t="s">
        <v>41</v>
      </c>
      <c r="C24" s="31">
        <v>2090</v>
      </c>
      <c r="D24" s="31" t="s">
        <v>20</v>
      </c>
      <c r="E24" s="24">
        <f t="shared" si="1"/>
        <v>502</v>
      </c>
      <c r="F24" s="24" t="str">
        <f>VLOOKUP(E24,Tab!$U$2:$V$255,2,TRUE)</f>
        <v>Não</v>
      </c>
      <c r="G24" s="25">
        <f t="shared" si="2"/>
        <v>531</v>
      </c>
      <c r="H24" s="25">
        <f t="shared" si="3"/>
        <v>520</v>
      </c>
      <c r="I24" s="25">
        <f t="shared" si="4"/>
        <v>518</v>
      </c>
      <c r="J24" s="26">
        <f t="shared" si="5"/>
        <v>1569</v>
      </c>
      <c r="K24" s="27">
        <f t="shared" si="6"/>
        <v>523</v>
      </c>
      <c r="L24" s="28"/>
      <c r="M24" s="118">
        <v>502</v>
      </c>
      <c r="N24" s="118">
        <v>0</v>
      </c>
      <c r="O24" s="118">
        <v>0</v>
      </c>
      <c r="P24" s="118">
        <v>531</v>
      </c>
      <c r="Q24" s="118">
        <v>0</v>
      </c>
      <c r="R24" s="118">
        <v>520</v>
      </c>
      <c r="S24" s="118">
        <v>518</v>
      </c>
      <c r="T24" s="63">
        <v>0</v>
      </c>
      <c r="U24" s="63">
        <v>0</v>
      </c>
      <c r="V24" s="30">
        <v>0</v>
      </c>
    </row>
    <row r="25" spans="1:22" ht="12.75">
      <c r="A25" s="22">
        <f t="shared" si="0"/>
        <v>12</v>
      </c>
      <c r="B25" s="76" t="s">
        <v>336</v>
      </c>
      <c r="C25" s="31">
        <v>153</v>
      </c>
      <c r="D25" s="76" t="s">
        <v>20</v>
      </c>
      <c r="E25" s="24">
        <f t="shared" si="1"/>
        <v>527</v>
      </c>
      <c r="F25" s="24" t="str">
        <f>VLOOKUP(E25,Tab!$U$2:$V$255,2,TRUE)</f>
        <v>Não</v>
      </c>
      <c r="G25" s="25">
        <f t="shared" si="2"/>
        <v>527</v>
      </c>
      <c r="H25" s="25">
        <f t="shared" si="3"/>
        <v>516</v>
      </c>
      <c r="I25" s="25">
        <f t="shared" si="4"/>
        <v>501</v>
      </c>
      <c r="J25" s="26">
        <f t="shared" si="5"/>
        <v>1544</v>
      </c>
      <c r="K25" s="27">
        <f t="shared" si="6"/>
        <v>514.6666666666666</v>
      </c>
      <c r="L25" s="28"/>
      <c r="M25" s="118">
        <v>527</v>
      </c>
      <c r="N25" s="118">
        <v>0</v>
      </c>
      <c r="O25" s="118">
        <v>0</v>
      </c>
      <c r="P25" s="118">
        <v>501</v>
      </c>
      <c r="Q25" s="118">
        <v>0</v>
      </c>
      <c r="R25" s="118">
        <v>516</v>
      </c>
      <c r="S25" s="118">
        <v>0</v>
      </c>
      <c r="T25" s="63">
        <v>0</v>
      </c>
      <c r="U25" s="63">
        <v>0</v>
      </c>
      <c r="V25" s="30">
        <v>0</v>
      </c>
    </row>
    <row r="26" spans="1:22" ht="12.75">
      <c r="A26" s="22">
        <f t="shared" si="0"/>
        <v>13</v>
      </c>
      <c r="B26" s="64" t="s">
        <v>96</v>
      </c>
      <c r="C26" s="64">
        <v>5579</v>
      </c>
      <c r="D26" s="64" t="s">
        <v>86</v>
      </c>
      <c r="E26" s="24">
        <f t="shared" si="1"/>
        <v>0</v>
      </c>
      <c r="F26" s="24" t="e">
        <f>VLOOKUP(E26,Tab!$U$2:$V$255,2,TRUE)</f>
        <v>#N/A</v>
      </c>
      <c r="G26" s="25">
        <f t="shared" si="2"/>
        <v>513</v>
      </c>
      <c r="H26" s="25">
        <f t="shared" si="3"/>
        <v>511</v>
      </c>
      <c r="I26" s="25">
        <f t="shared" si="4"/>
        <v>509</v>
      </c>
      <c r="J26" s="26">
        <f t="shared" si="5"/>
        <v>1533</v>
      </c>
      <c r="K26" s="27">
        <f t="shared" si="6"/>
        <v>511</v>
      </c>
      <c r="L26" s="28"/>
      <c r="M26" s="118">
        <v>0</v>
      </c>
      <c r="N26" s="118">
        <v>0</v>
      </c>
      <c r="O26" s="118">
        <v>0</v>
      </c>
      <c r="P26" s="118">
        <v>511</v>
      </c>
      <c r="Q26" s="118">
        <v>0</v>
      </c>
      <c r="R26" s="118">
        <v>0</v>
      </c>
      <c r="S26" s="118">
        <v>0</v>
      </c>
      <c r="T26" s="63">
        <v>513</v>
      </c>
      <c r="U26" s="63">
        <v>0</v>
      </c>
      <c r="V26" s="30">
        <v>509</v>
      </c>
    </row>
    <row r="27" spans="1:22" ht="12.75">
      <c r="A27" s="22">
        <f t="shared" si="0"/>
        <v>14</v>
      </c>
      <c r="B27" s="31" t="s">
        <v>87</v>
      </c>
      <c r="C27" s="31">
        <v>8760</v>
      </c>
      <c r="D27" s="31" t="s">
        <v>22</v>
      </c>
      <c r="E27" s="24">
        <f t="shared" si="1"/>
        <v>519</v>
      </c>
      <c r="F27" s="24" t="str">
        <f>VLOOKUP(E27,Tab!$U$2:$V$255,2,TRUE)</f>
        <v>Não</v>
      </c>
      <c r="G27" s="25">
        <f t="shared" si="2"/>
        <v>524</v>
      </c>
      <c r="H27" s="25">
        <f t="shared" si="3"/>
        <v>519</v>
      </c>
      <c r="I27" s="25">
        <f t="shared" si="4"/>
        <v>486</v>
      </c>
      <c r="J27" s="26">
        <f t="shared" si="5"/>
        <v>1529</v>
      </c>
      <c r="K27" s="27">
        <f t="shared" si="6"/>
        <v>509.6666666666667</v>
      </c>
      <c r="L27" s="28"/>
      <c r="M27" s="118">
        <v>519</v>
      </c>
      <c r="N27" s="118">
        <v>0</v>
      </c>
      <c r="O27" s="118">
        <v>0</v>
      </c>
      <c r="P27" s="118">
        <v>0</v>
      </c>
      <c r="Q27" s="118">
        <v>0</v>
      </c>
      <c r="R27" s="118">
        <v>486</v>
      </c>
      <c r="S27" s="118">
        <v>524</v>
      </c>
      <c r="T27" s="63">
        <v>0</v>
      </c>
      <c r="U27" s="63">
        <v>0</v>
      </c>
      <c r="V27" s="30">
        <v>0</v>
      </c>
    </row>
    <row r="28" spans="1:22" ht="12.75">
      <c r="A28" s="22">
        <f t="shared" si="0"/>
        <v>15</v>
      </c>
      <c r="B28" s="76" t="s">
        <v>204</v>
      </c>
      <c r="C28" s="31">
        <v>6474</v>
      </c>
      <c r="D28" s="76" t="s">
        <v>86</v>
      </c>
      <c r="E28" s="24">
        <f t="shared" si="1"/>
        <v>0</v>
      </c>
      <c r="F28" s="24" t="e">
        <f>VLOOKUP(E28,Tab!$U$2:$V$255,2,TRUE)</f>
        <v>#N/A</v>
      </c>
      <c r="G28" s="25">
        <f t="shared" si="2"/>
        <v>508</v>
      </c>
      <c r="H28" s="25">
        <f t="shared" si="3"/>
        <v>498</v>
      </c>
      <c r="I28" s="25">
        <f t="shared" si="4"/>
        <v>486</v>
      </c>
      <c r="J28" s="26">
        <f t="shared" si="5"/>
        <v>1492</v>
      </c>
      <c r="K28" s="27">
        <f t="shared" si="6"/>
        <v>497.3333333333333</v>
      </c>
      <c r="L28" s="28"/>
      <c r="M28" s="118">
        <v>0</v>
      </c>
      <c r="N28" s="118">
        <v>0</v>
      </c>
      <c r="O28" s="118">
        <v>0</v>
      </c>
      <c r="P28" s="118">
        <v>508</v>
      </c>
      <c r="Q28" s="118">
        <v>0</v>
      </c>
      <c r="R28" s="118">
        <v>0</v>
      </c>
      <c r="S28" s="118">
        <v>0</v>
      </c>
      <c r="T28" s="63">
        <v>498</v>
      </c>
      <c r="U28" s="63">
        <v>0</v>
      </c>
      <c r="V28" s="30">
        <v>486</v>
      </c>
    </row>
    <row r="29" spans="1:22" ht="12.75">
      <c r="A29" s="22">
        <f t="shared" si="0"/>
        <v>16</v>
      </c>
      <c r="B29" s="76" t="s">
        <v>427</v>
      </c>
      <c r="C29" s="31">
        <v>11601</v>
      </c>
      <c r="D29" s="76" t="s">
        <v>36</v>
      </c>
      <c r="E29" s="24">
        <f t="shared" si="1"/>
        <v>0</v>
      </c>
      <c r="F29" s="24" t="e">
        <f>VLOOKUP(E29,Tab!$U$2:$V$255,2,TRUE)</f>
        <v>#N/A</v>
      </c>
      <c r="G29" s="25">
        <f t="shared" si="2"/>
        <v>509</v>
      </c>
      <c r="H29" s="25">
        <f t="shared" si="3"/>
        <v>498</v>
      </c>
      <c r="I29" s="25">
        <f t="shared" si="4"/>
        <v>479</v>
      </c>
      <c r="J29" s="26">
        <f t="shared" si="5"/>
        <v>1486</v>
      </c>
      <c r="K29" s="27">
        <f t="shared" si="6"/>
        <v>495.3333333333333</v>
      </c>
      <c r="L29" s="28"/>
      <c r="M29" s="118">
        <v>0</v>
      </c>
      <c r="N29" s="118">
        <v>0</v>
      </c>
      <c r="O29" s="118">
        <v>0</v>
      </c>
      <c r="P29" s="118">
        <v>0</v>
      </c>
      <c r="Q29" s="118">
        <v>498</v>
      </c>
      <c r="R29" s="118">
        <v>509</v>
      </c>
      <c r="S29" s="118">
        <v>479</v>
      </c>
      <c r="T29" s="63">
        <v>0</v>
      </c>
      <c r="U29" s="63">
        <v>0</v>
      </c>
      <c r="V29" s="30">
        <v>0</v>
      </c>
    </row>
    <row r="30" spans="1:22" ht="12.75">
      <c r="A30" s="22">
        <f t="shared" si="0"/>
        <v>17</v>
      </c>
      <c r="B30" s="31" t="s">
        <v>53</v>
      </c>
      <c r="C30" s="31">
        <v>10928</v>
      </c>
      <c r="D30" s="31" t="s">
        <v>20</v>
      </c>
      <c r="E30" s="24">
        <f t="shared" si="1"/>
        <v>498</v>
      </c>
      <c r="F30" s="24" t="e">
        <f>VLOOKUP(E30,Tab!$U$2:$V$255,2,TRUE)</f>
        <v>#N/A</v>
      </c>
      <c r="G30" s="25">
        <f t="shared" si="2"/>
        <v>498</v>
      </c>
      <c r="H30" s="25">
        <f t="shared" si="3"/>
        <v>497</v>
      </c>
      <c r="I30" s="25">
        <f t="shared" si="4"/>
        <v>477</v>
      </c>
      <c r="J30" s="26">
        <f t="shared" si="5"/>
        <v>1472</v>
      </c>
      <c r="K30" s="27">
        <f t="shared" si="6"/>
        <v>490.6666666666667</v>
      </c>
      <c r="L30" s="28"/>
      <c r="M30" s="118">
        <v>498</v>
      </c>
      <c r="N30" s="118">
        <v>0</v>
      </c>
      <c r="O30" s="118">
        <v>0</v>
      </c>
      <c r="P30" s="118">
        <v>0</v>
      </c>
      <c r="Q30" s="118">
        <v>0</v>
      </c>
      <c r="R30" s="118">
        <v>477</v>
      </c>
      <c r="S30" s="118">
        <v>497</v>
      </c>
      <c r="T30" s="63">
        <v>0</v>
      </c>
      <c r="U30" s="63">
        <v>0</v>
      </c>
      <c r="V30" s="30">
        <v>0</v>
      </c>
    </row>
    <row r="31" spans="1:22" ht="12.75">
      <c r="A31" s="22">
        <f t="shared" si="0"/>
        <v>18</v>
      </c>
      <c r="B31" s="76" t="s">
        <v>355</v>
      </c>
      <c r="C31" s="31">
        <v>11623</v>
      </c>
      <c r="D31" s="76" t="s">
        <v>86</v>
      </c>
      <c r="E31" s="24">
        <f t="shared" si="1"/>
        <v>0</v>
      </c>
      <c r="F31" s="24" t="e">
        <f>VLOOKUP(E31,Tab!$U$2:$V$255,2,TRUE)</f>
        <v>#N/A</v>
      </c>
      <c r="G31" s="25">
        <f t="shared" si="2"/>
        <v>470</v>
      </c>
      <c r="H31" s="25">
        <f t="shared" si="3"/>
        <v>466</v>
      </c>
      <c r="I31" s="25">
        <f t="shared" si="4"/>
        <v>459</v>
      </c>
      <c r="J31" s="26">
        <f t="shared" si="5"/>
        <v>1395</v>
      </c>
      <c r="K31" s="27">
        <f t="shared" si="6"/>
        <v>465</v>
      </c>
      <c r="L31" s="28"/>
      <c r="M31" s="118">
        <v>0</v>
      </c>
      <c r="N31" s="118">
        <v>0</v>
      </c>
      <c r="O31" s="118">
        <v>0</v>
      </c>
      <c r="P31" s="118">
        <v>470</v>
      </c>
      <c r="Q31" s="118">
        <v>0</v>
      </c>
      <c r="R31" s="118">
        <v>424</v>
      </c>
      <c r="S31" s="118">
        <v>0</v>
      </c>
      <c r="T31" s="63">
        <v>459</v>
      </c>
      <c r="U31" s="63">
        <v>0</v>
      </c>
      <c r="V31" s="30">
        <v>466</v>
      </c>
    </row>
    <row r="32" spans="1:22" ht="12.75">
      <c r="A32" s="22">
        <f t="shared" si="0"/>
        <v>19</v>
      </c>
      <c r="B32" s="35" t="s">
        <v>256</v>
      </c>
      <c r="C32" s="35">
        <v>3681</v>
      </c>
      <c r="D32" s="35" t="s">
        <v>36</v>
      </c>
      <c r="E32" s="24">
        <f t="shared" si="1"/>
        <v>0</v>
      </c>
      <c r="F32" s="24" t="e">
        <f>VLOOKUP(E32,Tab!$U$2:$V$255,2,TRUE)</f>
        <v>#N/A</v>
      </c>
      <c r="G32" s="25">
        <f t="shared" si="2"/>
        <v>448</v>
      </c>
      <c r="H32" s="25">
        <f t="shared" si="3"/>
        <v>439</v>
      </c>
      <c r="I32" s="25">
        <f t="shared" si="4"/>
        <v>436</v>
      </c>
      <c r="J32" s="26">
        <f t="shared" si="5"/>
        <v>1323</v>
      </c>
      <c r="K32" s="27">
        <f t="shared" si="6"/>
        <v>441</v>
      </c>
      <c r="L32" s="28"/>
      <c r="M32" s="118">
        <v>0</v>
      </c>
      <c r="N32" s="118">
        <v>0</v>
      </c>
      <c r="O32" s="118">
        <v>439</v>
      </c>
      <c r="P32" s="118">
        <v>0</v>
      </c>
      <c r="Q32" s="118">
        <v>0</v>
      </c>
      <c r="R32" s="118">
        <v>436</v>
      </c>
      <c r="S32" s="118">
        <v>448</v>
      </c>
      <c r="T32" s="63">
        <v>0</v>
      </c>
      <c r="U32" s="63">
        <v>0</v>
      </c>
      <c r="V32" s="30">
        <v>0</v>
      </c>
    </row>
    <row r="33" spans="1:22" ht="12.75">
      <c r="A33" s="22">
        <f t="shared" si="0"/>
        <v>20</v>
      </c>
      <c r="B33" s="76" t="s">
        <v>429</v>
      </c>
      <c r="C33" s="31">
        <v>11603</v>
      </c>
      <c r="D33" s="76" t="s">
        <v>36</v>
      </c>
      <c r="E33" s="24">
        <f t="shared" si="1"/>
        <v>0</v>
      </c>
      <c r="F33" s="24" t="e">
        <f>VLOOKUP(E33,Tab!$U$2:$V$255,2,TRUE)</f>
        <v>#N/A</v>
      </c>
      <c r="G33" s="25">
        <f t="shared" si="2"/>
        <v>471</v>
      </c>
      <c r="H33" s="25">
        <f t="shared" si="3"/>
        <v>447</v>
      </c>
      <c r="I33" s="25">
        <f t="shared" si="4"/>
        <v>395</v>
      </c>
      <c r="J33" s="26">
        <f t="shared" si="5"/>
        <v>1313</v>
      </c>
      <c r="K33" s="27">
        <f t="shared" si="6"/>
        <v>437.6666666666667</v>
      </c>
      <c r="L33" s="28"/>
      <c r="M33" s="118">
        <v>0</v>
      </c>
      <c r="N33" s="118">
        <v>0</v>
      </c>
      <c r="O33" s="118">
        <v>0</v>
      </c>
      <c r="P33" s="118">
        <v>0</v>
      </c>
      <c r="Q33" s="118">
        <v>447</v>
      </c>
      <c r="R33" s="118">
        <v>471</v>
      </c>
      <c r="S33" s="118">
        <v>395</v>
      </c>
      <c r="T33" s="63">
        <v>0</v>
      </c>
      <c r="U33" s="63">
        <v>0</v>
      </c>
      <c r="V33" s="30">
        <v>0</v>
      </c>
    </row>
    <row r="34" spans="1:22" ht="12.75">
      <c r="A34" s="22">
        <f t="shared" si="0"/>
        <v>21</v>
      </c>
      <c r="B34" s="64" t="s">
        <v>243</v>
      </c>
      <c r="C34" s="64">
        <v>3740</v>
      </c>
      <c r="D34" s="64" t="s">
        <v>86</v>
      </c>
      <c r="E34" s="24">
        <f t="shared" si="1"/>
        <v>0</v>
      </c>
      <c r="F34" s="24" t="e">
        <f>VLOOKUP(E34,Tab!$U$2:$V$255,2,TRUE)</f>
        <v>#N/A</v>
      </c>
      <c r="G34" s="25">
        <f t="shared" si="2"/>
        <v>441</v>
      </c>
      <c r="H34" s="25">
        <f t="shared" si="3"/>
        <v>407</v>
      </c>
      <c r="I34" s="25">
        <f t="shared" si="4"/>
        <v>396</v>
      </c>
      <c r="J34" s="26">
        <f t="shared" si="5"/>
        <v>1244</v>
      </c>
      <c r="K34" s="27">
        <f t="shared" si="6"/>
        <v>414.6666666666667</v>
      </c>
      <c r="L34" s="28"/>
      <c r="M34" s="118">
        <v>0</v>
      </c>
      <c r="N34" s="118">
        <v>0</v>
      </c>
      <c r="O34" s="118">
        <v>0</v>
      </c>
      <c r="P34" s="118">
        <v>396</v>
      </c>
      <c r="Q34" s="118">
        <v>0</v>
      </c>
      <c r="R34" s="118">
        <v>0</v>
      </c>
      <c r="S34" s="118">
        <v>0</v>
      </c>
      <c r="T34" s="63">
        <v>407</v>
      </c>
      <c r="U34" s="63">
        <v>0</v>
      </c>
      <c r="V34" s="30">
        <v>441</v>
      </c>
    </row>
    <row r="35" spans="1:22" ht="12.75">
      <c r="A35" s="22">
        <f t="shared" si="0"/>
        <v>22</v>
      </c>
      <c r="B35" s="76" t="s">
        <v>267</v>
      </c>
      <c r="C35" s="31">
        <v>11625</v>
      </c>
      <c r="D35" s="76" t="s">
        <v>86</v>
      </c>
      <c r="E35" s="24">
        <f t="shared" si="1"/>
        <v>0</v>
      </c>
      <c r="F35" s="24" t="e">
        <f>VLOOKUP(E35,Tab!$U$2:$V$255,2,TRUE)</f>
        <v>#N/A</v>
      </c>
      <c r="G35" s="25">
        <f t="shared" si="2"/>
        <v>436</v>
      </c>
      <c r="H35" s="25">
        <f t="shared" si="3"/>
        <v>391</v>
      </c>
      <c r="I35" s="25">
        <f t="shared" si="4"/>
        <v>354</v>
      </c>
      <c r="J35" s="26">
        <f t="shared" si="5"/>
        <v>1181</v>
      </c>
      <c r="K35" s="27">
        <f t="shared" si="6"/>
        <v>393.6666666666667</v>
      </c>
      <c r="L35" s="28"/>
      <c r="M35" s="118">
        <v>0</v>
      </c>
      <c r="N35" s="118">
        <v>0</v>
      </c>
      <c r="O35" s="118">
        <v>0</v>
      </c>
      <c r="P35" s="118">
        <v>436</v>
      </c>
      <c r="Q35" s="118">
        <v>0</v>
      </c>
      <c r="R35" s="118">
        <v>0</v>
      </c>
      <c r="S35" s="118">
        <v>0</v>
      </c>
      <c r="T35" s="63">
        <v>391</v>
      </c>
      <c r="U35" s="63">
        <v>0</v>
      </c>
      <c r="V35" s="30">
        <v>354</v>
      </c>
    </row>
    <row r="36" spans="1:22" ht="12.75">
      <c r="A36" s="22">
        <f t="shared" si="0"/>
        <v>23</v>
      </c>
      <c r="B36" s="32" t="s">
        <v>119</v>
      </c>
      <c r="C36" s="33">
        <v>362</v>
      </c>
      <c r="D36" s="32" t="s">
        <v>20</v>
      </c>
      <c r="E36" s="24">
        <f t="shared" si="1"/>
        <v>0</v>
      </c>
      <c r="F36" s="24" t="e">
        <f>VLOOKUP(E36,Tab!$U$2:$V$255,2,TRUE)</f>
        <v>#N/A</v>
      </c>
      <c r="G36" s="25">
        <f t="shared" si="2"/>
        <v>545</v>
      </c>
      <c r="H36" s="25">
        <f t="shared" si="3"/>
        <v>544</v>
      </c>
      <c r="I36" s="25">
        <f t="shared" si="4"/>
        <v>0</v>
      </c>
      <c r="J36" s="26">
        <f t="shared" si="5"/>
        <v>1089</v>
      </c>
      <c r="K36" s="27">
        <f t="shared" si="6"/>
        <v>363</v>
      </c>
      <c r="L36" s="28"/>
      <c r="M36" s="118">
        <v>0</v>
      </c>
      <c r="N36" s="118">
        <v>0</v>
      </c>
      <c r="O36" s="118">
        <v>0</v>
      </c>
      <c r="P36" s="118">
        <v>544</v>
      </c>
      <c r="Q36" s="118">
        <v>0</v>
      </c>
      <c r="R36" s="118">
        <v>545</v>
      </c>
      <c r="S36" s="118">
        <v>0</v>
      </c>
      <c r="T36" s="63">
        <v>0</v>
      </c>
      <c r="U36" s="63">
        <v>0</v>
      </c>
      <c r="V36" s="30">
        <v>0</v>
      </c>
    </row>
    <row r="37" spans="1:22" ht="12.75">
      <c r="A37" s="22">
        <f t="shared" si="0"/>
        <v>24</v>
      </c>
      <c r="B37" s="31" t="s">
        <v>44</v>
      </c>
      <c r="C37" s="31">
        <v>1567</v>
      </c>
      <c r="D37" s="31" t="s">
        <v>26</v>
      </c>
      <c r="E37" s="24">
        <f t="shared" si="1"/>
        <v>0</v>
      </c>
      <c r="F37" s="24" t="e">
        <f>VLOOKUP(E37,Tab!$U$2:$V$255,2,TRUE)</f>
        <v>#N/A</v>
      </c>
      <c r="G37" s="25">
        <f t="shared" si="2"/>
        <v>544</v>
      </c>
      <c r="H37" s="25">
        <f t="shared" si="3"/>
        <v>542</v>
      </c>
      <c r="I37" s="25">
        <f t="shared" si="4"/>
        <v>0</v>
      </c>
      <c r="J37" s="26">
        <f t="shared" si="5"/>
        <v>1086</v>
      </c>
      <c r="K37" s="27">
        <f t="shared" si="6"/>
        <v>362</v>
      </c>
      <c r="L37" s="28"/>
      <c r="M37" s="118">
        <v>0</v>
      </c>
      <c r="N37" s="118">
        <v>0</v>
      </c>
      <c r="O37" s="118">
        <v>542</v>
      </c>
      <c r="P37" s="118">
        <v>0</v>
      </c>
      <c r="Q37" s="118">
        <v>0</v>
      </c>
      <c r="R37" s="118">
        <v>544</v>
      </c>
      <c r="S37" s="118">
        <v>0</v>
      </c>
      <c r="T37" s="63">
        <v>0</v>
      </c>
      <c r="U37" s="63">
        <v>0</v>
      </c>
      <c r="V37" s="30">
        <v>0</v>
      </c>
    </row>
    <row r="38" spans="1:22" ht="12.75">
      <c r="A38" s="22">
        <f t="shared" si="0"/>
        <v>25</v>
      </c>
      <c r="B38" s="32" t="s">
        <v>467</v>
      </c>
      <c r="C38" s="33">
        <v>11546</v>
      </c>
      <c r="D38" s="32" t="s">
        <v>74</v>
      </c>
      <c r="E38" s="24">
        <f t="shared" si="1"/>
        <v>549</v>
      </c>
      <c r="F38" s="24" t="str">
        <f>VLOOKUP(E38,Tab!$U$2:$V$255,2,TRUE)</f>
        <v>Não</v>
      </c>
      <c r="G38" s="25">
        <f t="shared" si="2"/>
        <v>549</v>
      </c>
      <c r="H38" s="25">
        <f t="shared" si="3"/>
        <v>528</v>
      </c>
      <c r="I38" s="25">
        <f t="shared" si="4"/>
        <v>0</v>
      </c>
      <c r="J38" s="26">
        <f t="shared" si="5"/>
        <v>1077</v>
      </c>
      <c r="K38" s="27">
        <f t="shared" si="6"/>
        <v>359</v>
      </c>
      <c r="L38" s="28"/>
      <c r="M38" s="118">
        <v>549</v>
      </c>
      <c r="N38" s="118">
        <v>0</v>
      </c>
      <c r="O38" s="118">
        <v>0</v>
      </c>
      <c r="P38" s="118">
        <v>0</v>
      </c>
      <c r="Q38" s="118">
        <v>528</v>
      </c>
      <c r="R38" s="118">
        <v>0</v>
      </c>
      <c r="S38" s="118">
        <v>0</v>
      </c>
      <c r="T38" s="118">
        <v>0</v>
      </c>
      <c r="U38" s="118">
        <v>0</v>
      </c>
      <c r="V38" s="157">
        <v>0</v>
      </c>
    </row>
    <row r="39" spans="1:22" ht="12.75">
      <c r="A39" s="22">
        <f t="shared" si="0"/>
        <v>26</v>
      </c>
      <c r="B39" s="31" t="s">
        <v>40</v>
      </c>
      <c r="C39" s="31">
        <v>7427</v>
      </c>
      <c r="D39" s="76" t="s">
        <v>124</v>
      </c>
      <c r="E39" s="24">
        <f t="shared" si="1"/>
        <v>0</v>
      </c>
      <c r="F39" s="24" t="e">
        <f>VLOOKUP(E39,Tab!$U$2:$V$255,2,TRUE)</f>
        <v>#N/A</v>
      </c>
      <c r="G39" s="25">
        <f t="shared" si="2"/>
        <v>531</v>
      </c>
      <c r="H39" s="25">
        <f t="shared" si="3"/>
        <v>522</v>
      </c>
      <c r="I39" s="25">
        <f t="shared" si="4"/>
        <v>0</v>
      </c>
      <c r="J39" s="26">
        <f t="shared" si="5"/>
        <v>1053</v>
      </c>
      <c r="K39" s="27">
        <f t="shared" si="6"/>
        <v>351</v>
      </c>
      <c r="L39" s="28"/>
      <c r="M39" s="118">
        <v>0</v>
      </c>
      <c r="N39" s="118">
        <v>0</v>
      </c>
      <c r="O39" s="118">
        <v>0</v>
      </c>
      <c r="P39" s="118">
        <v>522</v>
      </c>
      <c r="Q39" s="118">
        <v>0</v>
      </c>
      <c r="R39" s="118">
        <v>531</v>
      </c>
      <c r="S39" s="118">
        <v>0</v>
      </c>
      <c r="T39" s="63">
        <v>0</v>
      </c>
      <c r="U39" s="63">
        <v>0</v>
      </c>
      <c r="V39" s="30">
        <v>0</v>
      </c>
    </row>
    <row r="40" spans="1:22" ht="12.75">
      <c r="A40" s="22">
        <f t="shared" si="0"/>
        <v>27</v>
      </c>
      <c r="B40" s="31" t="s">
        <v>146</v>
      </c>
      <c r="C40" s="31">
        <v>449</v>
      </c>
      <c r="D40" s="31" t="s">
        <v>115</v>
      </c>
      <c r="E40" s="24">
        <f t="shared" si="1"/>
        <v>0</v>
      </c>
      <c r="F40" s="24" t="e">
        <f>VLOOKUP(E40,Tab!$U$2:$V$255,2,TRUE)</f>
        <v>#N/A</v>
      </c>
      <c r="G40" s="25">
        <f t="shared" si="2"/>
        <v>534</v>
      </c>
      <c r="H40" s="25">
        <f t="shared" si="3"/>
        <v>511</v>
      </c>
      <c r="I40" s="25">
        <f t="shared" si="4"/>
        <v>0</v>
      </c>
      <c r="J40" s="26">
        <f t="shared" si="5"/>
        <v>1045</v>
      </c>
      <c r="K40" s="27">
        <f t="shared" si="6"/>
        <v>348.3333333333333</v>
      </c>
      <c r="L40" s="28"/>
      <c r="M40" s="118">
        <v>0</v>
      </c>
      <c r="N40" s="118">
        <v>511</v>
      </c>
      <c r="O40" s="118">
        <v>0</v>
      </c>
      <c r="P40" s="118">
        <v>0</v>
      </c>
      <c r="Q40" s="118">
        <v>0</v>
      </c>
      <c r="R40" s="118">
        <v>0</v>
      </c>
      <c r="S40" s="118">
        <v>0</v>
      </c>
      <c r="T40" s="63">
        <v>0</v>
      </c>
      <c r="U40" s="63">
        <v>534</v>
      </c>
      <c r="V40" s="30">
        <v>0</v>
      </c>
    </row>
    <row r="41" spans="1:22" ht="12.75">
      <c r="A41" s="22">
        <f t="shared" si="0"/>
        <v>28</v>
      </c>
      <c r="B41" s="35" t="s">
        <v>92</v>
      </c>
      <c r="C41" s="35">
        <v>553</v>
      </c>
      <c r="D41" s="35" t="s">
        <v>74</v>
      </c>
      <c r="E41" s="24">
        <f t="shared" si="1"/>
        <v>539</v>
      </c>
      <c r="F41" s="24" t="str">
        <f>VLOOKUP(E41,Tab!$U$2:$V$255,2,TRUE)</f>
        <v>Não</v>
      </c>
      <c r="G41" s="25">
        <f t="shared" si="2"/>
        <v>539</v>
      </c>
      <c r="H41" s="25">
        <f t="shared" si="3"/>
        <v>503</v>
      </c>
      <c r="I41" s="25">
        <f t="shared" si="4"/>
        <v>0</v>
      </c>
      <c r="J41" s="26">
        <f t="shared" si="5"/>
        <v>1042</v>
      </c>
      <c r="K41" s="27">
        <f t="shared" si="6"/>
        <v>347.3333333333333</v>
      </c>
      <c r="L41" s="28"/>
      <c r="M41" s="118">
        <v>539</v>
      </c>
      <c r="N41" s="118">
        <v>0</v>
      </c>
      <c r="O41" s="118">
        <v>0</v>
      </c>
      <c r="P41" s="118">
        <v>0</v>
      </c>
      <c r="Q41" s="118">
        <v>503</v>
      </c>
      <c r="R41" s="118">
        <v>0</v>
      </c>
      <c r="S41" s="118">
        <v>0</v>
      </c>
      <c r="T41" s="63">
        <v>0</v>
      </c>
      <c r="U41" s="63">
        <v>0</v>
      </c>
      <c r="V41" s="30">
        <v>0</v>
      </c>
    </row>
    <row r="42" spans="1:22" ht="12.75">
      <c r="A42" s="22">
        <f t="shared" si="0"/>
        <v>29</v>
      </c>
      <c r="B42" s="35" t="s">
        <v>61</v>
      </c>
      <c r="C42" s="35">
        <v>9073</v>
      </c>
      <c r="D42" s="35" t="s">
        <v>62</v>
      </c>
      <c r="E42" s="24">
        <f t="shared" si="1"/>
        <v>527</v>
      </c>
      <c r="F42" s="24" t="str">
        <f>VLOOKUP(E42,Tab!$U$2:$V$255,2,TRUE)</f>
        <v>Não</v>
      </c>
      <c r="G42" s="25">
        <f t="shared" si="2"/>
        <v>527</v>
      </c>
      <c r="H42" s="25">
        <f t="shared" si="3"/>
        <v>515</v>
      </c>
      <c r="I42" s="25">
        <f t="shared" si="4"/>
        <v>0</v>
      </c>
      <c r="J42" s="26">
        <f t="shared" si="5"/>
        <v>1042</v>
      </c>
      <c r="K42" s="27">
        <f t="shared" si="6"/>
        <v>347.3333333333333</v>
      </c>
      <c r="L42" s="28"/>
      <c r="M42" s="118">
        <v>527</v>
      </c>
      <c r="N42" s="118">
        <v>0</v>
      </c>
      <c r="O42" s="118">
        <v>0</v>
      </c>
      <c r="P42" s="118">
        <v>0</v>
      </c>
      <c r="Q42" s="118">
        <v>0</v>
      </c>
      <c r="R42" s="118">
        <v>515</v>
      </c>
      <c r="S42" s="118">
        <v>0</v>
      </c>
      <c r="T42" s="63">
        <v>0</v>
      </c>
      <c r="U42" s="63">
        <v>0</v>
      </c>
      <c r="V42" s="30">
        <v>0</v>
      </c>
    </row>
    <row r="43" spans="1:22" ht="12.75">
      <c r="A43" s="22">
        <f t="shared" si="0"/>
        <v>30</v>
      </c>
      <c r="B43" s="35" t="s">
        <v>250</v>
      </c>
      <c r="C43" s="35">
        <v>6350</v>
      </c>
      <c r="D43" s="35" t="s">
        <v>74</v>
      </c>
      <c r="E43" s="24">
        <f t="shared" si="1"/>
        <v>512</v>
      </c>
      <c r="F43" s="24" t="str">
        <f>VLOOKUP(E43,Tab!$U$2:$V$255,2,TRUE)</f>
        <v>Não</v>
      </c>
      <c r="G43" s="25">
        <f t="shared" si="2"/>
        <v>524</v>
      </c>
      <c r="H43" s="25">
        <f t="shared" si="3"/>
        <v>512</v>
      </c>
      <c r="I43" s="25">
        <f t="shared" si="4"/>
        <v>0</v>
      </c>
      <c r="J43" s="26">
        <f t="shared" si="5"/>
        <v>1036</v>
      </c>
      <c r="K43" s="27">
        <f t="shared" si="6"/>
        <v>345.3333333333333</v>
      </c>
      <c r="L43" s="28"/>
      <c r="M43" s="118">
        <v>512</v>
      </c>
      <c r="N43" s="118">
        <v>0</v>
      </c>
      <c r="O43" s="118">
        <v>0</v>
      </c>
      <c r="P43" s="118">
        <v>0</v>
      </c>
      <c r="Q43" s="118">
        <v>524</v>
      </c>
      <c r="R43" s="118">
        <v>0</v>
      </c>
      <c r="S43" s="118">
        <v>0</v>
      </c>
      <c r="T43" s="63">
        <v>0</v>
      </c>
      <c r="U43" s="63">
        <v>0</v>
      </c>
      <c r="V43" s="30">
        <v>0</v>
      </c>
    </row>
    <row r="44" spans="1:22" ht="12.75">
      <c r="A44" s="22">
        <f t="shared" si="0"/>
        <v>31</v>
      </c>
      <c r="B44" s="31" t="s">
        <v>245</v>
      </c>
      <c r="C44" s="31">
        <v>2485</v>
      </c>
      <c r="D44" s="31" t="s">
        <v>118</v>
      </c>
      <c r="E44" s="24">
        <f t="shared" si="1"/>
        <v>505</v>
      </c>
      <c r="F44" s="24" t="str">
        <f>VLOOKUP(E44,Tab!$U$2:$V$255,2,TRUE)</f>
        <v>Não</v>
      </c>
      <c r="G44" s="25">
        <f t="shared" si="2"/>
        <v>529</v>
      </c>
      <c r="H44" s="25">
        <f t="shared" si="3"/>
        <v>505</v>
      </c>
      <c r="I44" s="25">
        <f t="shared" si="4"/>
        <v>0</v>
      </c>
      <c r="J44" s="26">
        <f t="shared" si="5"/>
        <v>1034</v>
      </c>
      <c r="K44" s="27">
        <f t="shared" si="6"/>
        <v>344.6666666666667</v>
      </c>
      <c r="L44" s="28"/>
      <c r="M44" s="118">
        <v>505</v>
      </c>
      <c r="N44" s="118">
        <v>529</v>
      </c>
      <c r="O44" s="118">
        <v>0</v>
      </c>
      <c r="P44" s="118">
        <v>0</v>
      </c>
      <c r="Q44" s="118">
        <v>0</v>
      </c>
      <c r="R44" s="118">
        <v>0</v>
      </c>
      <c r="S44" s="118">
        <v>0</v>
      </c>
      <c r="T44" s="63">
        <v>0</v>
      </c>
      <c r="U44" s="63">
        <v>0</v>
      </c>
      <c r="V44" s="30">
        <v>0</v>
      </c>
    </row>
    <row r="45" spans="1:22" ht="12.75">
      <c r="A45" s="22">
        <f t="shared" si="0"/>
        <v>32</v>
      </c>
      <c r="B45" s="35" t="s">
        <v>247</v>
      </c>
      <c r="C45" s="35">
        <v>6351</v>
      </c>
      <c r="D45" s="35" t="s">
        <v>74</v>
      </c>
      <c r="E45" s="24">
        <f t="shared" si="1"/>
        <v>517</v>
      </c>
      <c r="F45" s="24" t="str">
        <f>VLOOKUP(E45,Tab!$U$2:$V$255,2,TRUE)</f>
        <v>Não</v>
      </c>
      <c r="G45" s="25">
        <f t="shared" si="2"/>
        <v>517</v>
      </c>
      <c r="H45" s="25">
        <f t="shared" si="3"/>
        <v>512</v>
      </c>
      <c r="I45" s="25">
        <f t="shared" si="4"/>
        <v>0</v>
      </c>
      <c r="J45" s="26">
        <f t="shared" si="5"/>
        <v>1029</v>
      </c>
      <c r="K45" s="27">
        <f t="shared" si="6"/>
        <v>343</v>
      </c>
      <c r="L45" s="28"/>
      <c r="M45" s="118">
        <v>517</v>
      </c>
      <c r="N45" s="118">
        <v>0</v>
      </c>
      <c r="O45" s="118">
        <v>0</v>
      </c>
      <c r="P45" s="118">
        <v>0</v>
      </c>
      <c r="Q45" s="118">
        <v>512</v>
      </c>
      <c r="R45" s="118">
        <v>0</v>
      </c>
      <c r="S45" s="118">
        <v>0</v>
      </c>
      <c r="T45" s="63">
        <v>0</v>
      </c>
      <c r="U45" s="63">
        <v>0</v>
      </c>
      <c r="V45" s="30">
        <v>0</v>
      </c>
    </row>
    <row r="46" spans="1:22" ht="12.75">
      <c r="A46" s="22">
        <f aca="true" t="shared" si="7" ref="A46:A77">A45+1</f>
        <v>33</v>
      </c>
      <c r="B46" s="35" t="s">
        <v>99</v>
      </c>
      <c r="C46" s="35">
        <v>8047</v>
      </c>
      <c r="D46" s="35" t="s">
        <v>78</v>
      </c>
      <c r="E46" s="24">
        <f aca="true" t="shared" si="8" ref="E46:E77">MAX(M46)</f>
        <v>502</v>
      </c>
      <c r="F46" s="24" t="str">
        <f>VLOOKUP(E46,Tab!$U$2:$V$255,2,TRUE)</f>
        <v>Não</v>
      </c>
      <c r="G46" s="25">
        <f aca="true" t="shared" si="9" ref="G46:G77">LARGE(M46:V46,1)</f>
        <v>520</v>
      </c>
      <c r="H46" s="25">
        <f aca="true" t="shared" si="10" ref="H46:H77">LARGE(M46:V46,2)</f>
        <v>502</v>
      </c>
      <c r="I46" s="25">
        <f aca="true" t="shared" si="11" ref="I46:I77">LARGE(M46:V46,3)</f>
        <v>0</v>
      </c>
      <c r="J46" s="26">
        <f aca="true" t="shared" si="12" ref="J46:J77">SUM(G46:I46)</f>
        <v>1022</v>
      </c>
      <c r="K46" s="27">
        <f aca="true" t="shared" si="13" ref="K46:K77">J46/3</f>
        <v>340.6666666666667</v>
      </c>
      <c r="L46" s="28"/>
      <c r="M46" s="118">
        <v>502</v>
      </c>
      <c r="N46" s="118">
        <v>0</v>
      </c>
      <c r="O46" s="118">
        <v>0</v>
      </c>
      <c r="P46" s="118">
        <v>0</v>
      </c>
      <c r="Q46" s="118">
        <v>520</v>
      </c>
      <c r="R46" s="118">
        <v>0</v>
      </c>
      <c r="S46" s="118">
        <v>0</v>
      </c>
      <c r="T46" s="63">
        <v>0</v>
      </c>
      <c r="U46" s="63">
        <v>0</v>
      </c>
      <c r="V46" s="30">
        <v>0</v>
      </c>
    </row>
    <row r="47" spans="1:22" ht="12.75">
      <c r="A47" s="22">
        <f t="shared" si="7"/>
        <v>34</v>
      </c>
      <c r="B47" s="35" t="s">
        <v>262</v>
      </c>
      <c r="C47" s="35">
        <v>599</v>
      </c>
      <c r="D47" s="35" t="s">
        <v>74</v>
      </c>
      <c r="E47" s="24">
        <f t="shared" si="8"/>
        <v>519</v>
      </c>
      <c r="F47" s="24" t="str">
        <f>VLOOKUP(E47,Tab!$U$2:$V$255,2,TRUE)</f>
        <v>Não</v>
      </c>
      <c r="G47" s="25">
        <f t="shared" si="9"/>
        <v>519</v>
      </c>
      <c r="H47" s="25">
        <f t="shared" si="10"/>
        <v>493</v>
      </c>
      <c r="I47" s="25">
        <f t="shared" si="11"/>
        <v>0</v>
      </c>
      <c r="J47" s="26">
        <f t="shared" si="12"/>
        <v>1012</v>
      </c>
      <c r="K47" s="27">
        <f t="shared" si="13"/>
        <v>337.3333333333333</v>
      </c>
      <c r="L47" s="28"/>
      <c r="M47" s="118">
        <v>519</v>
      </c>
      <c r="N47" s="118">
        <v>0</v>
      </c>
      <c r="O47" s="118">
        <v>0</v>
      </c>
      <c r="P47" s="118">
        <v>0</v>
      </c>
      <c r="Q47" s="118">
        <v>493</v>
      </c>
      <c r="R47" s="118">
        <v>0</v>
      </c>
      <c r="S47" s="118">
        <v>0</v>
      </c>
      <c r="T47" s="63">
        <v>0</v>
      </c>
      <c r="U47" s="63">
        <v>0</v>
      </c>
      <c r="V47" s="30">
        <v>0</v>
      </c>
    </row>
    <row r="48" spans="1:22" ht="12.75">
      <c r="A48" s="22">
        <f t="shared" si="7"/>
        <v>35</v>
      </c>
      <c r="B48" s="76" t="s">
        <v>361</v>
      </c>
      <c r="C48" s="31">
        <v>546</v>
      </c>
      <c r="D48" s="76" t="s">
        <v>86</v>
      </c>
      <c r="E48" s="24">
        <f t="shared" si="8"/>
        <v>0</v>
      </c>
      <c r="F48" s="24" t="e">
        <f>VLOOKUP(E48,Tab!$U$2:$V$255,2,TRUE)</f>
        <v>#N/A</v>
      </c>
      <c r="G48" s="25">
        <f t="shared" si="9"/>
        <v>515</v>
      </c>
      <c r="H48" s="25">
        <f t="shared" si="10"/>
        <v>486</v>
      </c>
      <c r="I48" s="25">
        <f t="shared" si="11"/>
        <v>0</v>
      </c>
      <c r="J48" s="26">
        <f t="shared" si="12"/>
        <v>1001</v>
      </c>
      <c r="K48" s="27">
        <f t="shared" si="13"/>
        <v>333.6666666666667</v>
      </c>
      <c r="L48" s="28"/>
      <c r="M48" s="118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63">
        <v>515</v>
      </c>
      <c r="U48" s="63">
        <v>0</v>
      </c>
      <c r="V48" s="30">
        <v>486</v>
      </c>
    </row>
    <row r="49" spans="1:22" ht="12.75">
      <c r="A49" s="22">
        <f t="shared" si="7"/>
        <v>36</v>
      </c>
      <c r="B49" s="32" t="s">
        <v>153</v>
      </c>
      <c r="C49" s="33">
        <v>314</v>
      </c>
      <c r="D49" s="32" t="s">
        <v>115</v>
      </c>
      <c r="E49" s="24">
        <f t="shared" si="8"/>
        <v>0</v>
      </c>
      <c r="F49" s="24" t="e">
        <f>VLOOKUP(E49,Tab!$U$2:$V$255,2,TRUE)</f>
        <v>#N/A</v>
      </c>
      <c r="G49" s="25">
        <f t="shared" si="9"/>
        <v>514</v>
      </c>
      <c r="H49" s="25">
        <f t="shared" si="10"/>
        <v>485</v>
      </c>
      <c r="I49" s="25">
        <f t="shared" si="11"/>
        <v>0</v>
      </c>
      <c r="J49" s="26">
        <f t="shared" si="12"/>
        <v>999</v>
      </c>
      <c r="K49" s="27">
        <f t="shared" si="13"/>
        <v>333</v>
      </c>
      <c r="L49" s="28"/>
      <c r="M49" s="118">
        <v>0</v>
      </c>
      <c r="N49" s="118">
        <v>485</v>
      </c>
      <c r="O49" s="118">
        <v>0</v>
      </c>
      <c r="P49" s="118">
        <v>0</v>
      </c>
      <c r="Q49" s="118">
        <v>0</v>
      </c>
      <c r="R49" s="118">
        <v>0</v>
      </c>
      <c r="S49" s="118">
        <v>0</v>
      </c>
      <c r="T49" s="63">
        <v>0</v>
      </c>
      <c r="U49" s="63">
        <v>514</v>
      </c>
      <c r="V49" s="30">
        <v>0</v>
      </c>
    </row>
    <row r="50" spans="1:22" ht="12.75">
      <c r="A50" s="22">
        <f t="shared" si="7"/>
        <v>37</v>
      </c>
      <c r="B50" s="76" t="s">
        <v>97</v>
      </c>
      <c r="C50" s="31">
        <v>414</v>
      </c>
      <c r="D50" s="76" t="s">
        <v>86</v>
      </c>
      <c r="E50" s="24">
        <f t="shared" si="8"/>
        <v>0</v>
      </c>
      <c r="F50" s="24" t="e">
        <f>VLOOKUP(E50,Tab!$U$2:$V$255,2,TRUE)</f>
        <v>#N/A</v>
      </c>
      <c r="G50" s="25">
        <f t="shared" si="9"/>
        <v>507</v>
      </c>
      <c r="H50" s="25">
        <f t="shared" si="10"/>
        <v>489</v>
      </c>
      <c r="I50" s="25">
        <f t="shared" si="11"/>
        <v>0</v>
      </c>
      <c r="J50" s="26">
        <f t="shared" si="12"/>
        <v>996</v>
      </c>
      <c r="K50" s="27">
        <f t="shared" si="13"/>
        <v>332</v>
      </c>
      <c r="L50" s="28"/>
      <c r="M50" s="118">
        <v>0</v>
      </c>
      <c r="N50" s="118">
        <v>0</v>
      </c>
      <c r="O50" s="118">
        <v>0</v>
      </c>
      <c r="P50" s="118">
        <v>0</v>
      </c>
      <c r="Q50" s="118">
        <v>0</v>
      </c>
      <c r="R50" s="118">
        <v>0</v>
      </c>
      <c r="S50" s="118">
        <v>0</v>
      </c>
      <c r="T50" s="63">
        <v>489</v>
      </c>
      <c r="U50" s="63">
        <v>0</v>
      </c>
      <c r="V50" s="30">
        <v>507</v>
      </c>
    </row>
    <row r="51" spans="1:22" ht="12.75">
      <c r="A51" s="22">
        <f t="shared" si="7"/>
        <v>38</v>
      </c>
      <c r="B51" s="32" t="s">
        <v>469</v>
      </c>
      <c r="C51" s="33">
        <v>11198</v>
      </c>
      <c r="D51" s="32" t="s">
        <v>14</v>
      </c>
      <c r="E51" s="24">
        <f t="shared" si="8"/>
        <v>489</v>
      </c>
      <c r="F51" s="24" t="e">
        <f>VLOOKUP(E51,Tab!$U$2:$V$255,2,TRUE)</f>
        <v>#N/A</v>
      </c>
      <c r="G51" s="25">
        <f t="shared" si="9"/>
        <v>506</v>
      </c>
      <c r="H51" s="25">
        <f t="shared" si="10"/>
        <v>489</v>
      </c>
      <c r="I51" s="25">
        <f t="shared" si="11"/>
        <v>0</v>
      </c>
      <c r="J51" s="26">
        <f t="shared" si="12"/>
        <v>995</v>
      </c>
      <c r="K51" s="27">
        <f t="shared" si="13"/>
        <v>331.6666666666667</v>
      </c>
      <c r="L51" s="28"/>
      <c r="M51" s="118">
        <v>489</v>
      </c>
      <c r="N51" s="118">
        <v>0</v>
      </c>
      <c r="O51" s="118">
        <v>0</v>
      </c>
      <c r="P51" s="118">
        <v>0</v>
      </c>
      <c r="Q51" s="118">
        <v>506</v>
      </c>
      <c r="R51" s="118">
        <v>0</v>
      </c>
      <c r="S51" s="118">
        <v>0</v>
      </c>
      <c r="T51" s="118">
        <v>0</v>
      </c>
      <c r="U51" s="118">
        <v>0</v>
      </c>
      <c r="V51" s="157">
        <v>0</v>
      </c>
    </row>
    <row r="52" spans="1:22" ht="12.75">
      <c r="A52" s="22">
        <f t="shared" si="7"/>
        <v>39</v>
      </c>
      <c r="B52" s="76" t="s">
        <v>76</v>
      </c>
      <c r="C52" s="31">
        <v>672</v>
      </c>
      <c r="D52" s="76" t="s">
        <v>24</v>
      </c>
      <c r="E52" s="24">
        <f t="shared" si="8"/>
        <v>500</v>
      </c>
      <c r="F52" s="24" t="str">
        <f>VLOOKUP(E52,Tab!$U$2:$V$255,2,TRUE)</f>
        <v>Não</v>
      </c>
      <c r="G52" s="25">
        <f t="shared" si="9"/>
        <v>500</v>
      </c>
      <c r="H52" s="25">
        <f t="shared" si="10"/>
        <v>484</v>
      </c>
      <c r="I52" s="25">
        <f t="shared" si="11"/>
        <v>0</v>
      </c>
      <c r="J52" s="26">
        <f t="shared" si="12"/>
        <v>984</v>
      </c>
      <c r="K52" s="27">
        <f t="shared" si="13"/>
        <v>328</v>
      </c>
      <c r="L52" s="28"/>
      <c r="M52" s="118">
        <v>500</v>
      </c>
      <c r="N52" s="118">
        <v>0</v>
      </c>
      <c r="O52" s="118">
        <v>484</v>
      </c>
      <c r="P52" s="118">
        <v>0</v>
      </c>
      <c r="Q52" s="118">
        <v>0</v>
      </c>
      <c r="R52" s="118">
        <v>0</v>
      </c>
      <c r="S52" s="118">
        <v>0</v>
      </c>
      <c r="T52" s="63">
        <v>0</v>
      </c>
      <c r="U52" s="63">
        <v>0</v>
      </c>
      <c r="V52" s="30">
        <v>0</v>
      </c>
    </row>
    <row r="53" spans="1:22" ht="12.75">
      <c r="A53" s="22">
        <f t="shared" si="7"/>
        <v>40</v>
      </c>
      <c r="B53" s="32" t="s">
        <v>159</v>
      </c>
      <c r="C53" s="33">
        <v>1567</v>
      </c>
      <c r="D53" s="32" t="s">
        <v>62</v>
      </c>
      <c r="E53" s="24">
        <f t="shared" si="8"/>
        <v>0</v>
      </c>
      <c r="F53" s="24" t="e">
        <f>VLOOKUP(E53,Tab!$U$2:$V$255,2,TRUE)</f>
        <v>#N/A</v>
      </c>
      <c r="G53" s="25">
        <f t="shared" si="9"/>
        <v>496</v>
      </c>
      <c r="H53" s="25">
        <f t="shared" si="10"/>
        <v>486</v>
      </c>
      <c r="I53" s="25">
        <f t="shared" si="11"/>
        <v>0</v>
      </c>
      <c r="J53" s="26">
        <f t="shared" si="12"/>
        <v>982</v>
      </c>
      <c r="K53" s="27">
        <f t="shared" si="13"/>
        <v>327.3333333333333</v>
      </c>
      <c r="L53" s="28"/>
      <c r="M53" s="118">
        <v>0</v>
      </c>
      <c r="N53" s="118">
        <v>0</v>
      </c>
      <c r="O53" s="118">
        <v>0</v>
      </c>
      <c r="P53" s="118">
        <v>0</v>
      </c>
      <c r="Q53" s="118">
        <v>0</v>
      </c>
      <c r="R53" s="118">
        <v>496</v>
      </c>
      <c r="S53" s="118">
        <v>486</v>
      </c>
      <c r="T53" s="63">
        <v>0</v>
      </c>
      <c r="U53" s="63">
        <v>0</v>
      </c>
      <c r="V53" s="30">
        <v>0</v>
      </c>
    </row>
    <row r="54" spans="1:22" ht="12.75">
      <c r="A54" s="22">
        <f t="shared" si="7"/>
        <v>41</v>
      </c>
      <c r="B54" s="64" t="s">
        <v>235</v>
      </c>
      <c r="C54" s="64">
        <v>4867</v>
      </c>
      <c r="D54" s="64" t="s">
        <v>86</v>
      </c>
      <c r="E54" s="24">
        <f t="shared" si="8"/>
        <v>0</v>
      </c>
      <c r="F54" s="24" t="e">
        <f>VLOOKUP(E54,Tab!$U$2:$V$255,2,TRUE)</f>
        <v>#N/A</v>
      </c>
      <c r="G54" s="25">
        <f t="shared" si="9"/>
        <v>515</v>
      </c>
      <c r="H54" s="25">
        <f t="shared" si="10"/>
        <v>456</v>
      </c>
      <c r="I54" s="25">
        <f t="shared" si="11"/>
        <v>0</v>
      </c>
      <c r="J54" s="26">
        <f t="shared" si="12"/>
        <v>971</v>
      </c>
      <c r="K54" s="27">
        <f t="shared" si="13"/>
        <v>323.6666666666667</v>
      </c>
      <c r="L54" s="28"/>
      <c r="M54" s="118">
        <v>0</v>
      </c>
      <c r="N54" s="118">
        <v>0</v>
      </c>
      <c r="O54" s="118">
        <v>0</v>
      </c>
      <c r="P54" s="118">
        <v>456</v>
      </c>
      <c r="Q54" s="118">
        <v>0</v>
      </c>
      <c r="R54" s="118">
        <v>0</v>
      </c>
      <c r="S54" s="118">
        <v>0</v>
      </c>
      <c r="T54" s="63">
        <v>515</v>
      </c>
      <c r="U54" s="63">
        <v>0</v>
      </c>
      <c r="V54" s="30">
        <v>0</v>
      </c>
    </row>
    <row r="55" spans="1:22" ht="12.75">
      <c r="A55" s="22">
        <f t="shared" si="7"/>
        <v>42</v>
      </c>
      <c r="B55" s="35" t="s">
        <v>100</v>
      </c>
      <c r="C55" s="35">
        <v>7613</v>
      </c>
      <c r="D55" s="35" t="s">
        <v>36</v>
      </c>
      <c r="E55" s="24">
        <f t="shared" si="8"/>
        <v>0</v>
      </c>
      <c r="F55" s="24" t="e">
        <f>VLOOKUP(E55,Tab!$U$2:$V$255,2,TRUE)</f>
        <v>#N/A</v>
      </c>
      <c r="G55" s="25">
        <f t="shared" si="9"/>
        <v>486</v>
      </c>
      <c r="H55" s="25">
        <f t="shared" si="10"/>
        <v>479</v>
      </c>
      <c r="I55" s="25">
        <f t="shared" si="11"/>
        <v>0</v>
      </c>
      <c r="J55" s="26">
        <f t="shared" si="12"/>
        <v>965</v>
      </c>
      <c r="K55" s="27">
        <f t="shared" si="13"/>
        <v>321.6666666666667</v>
      </c>
      <c r="L55" s="28"/>
      <c r="M55" s="118">
        <v>0</v>
      </c>
      <c r="N55" s="118">
        <v>0</v>
      </c>
      <c r="O55" s="118">
        <v>0</v>
      </c>
      <c r="P55" s="118">
        <v>0</v>
      </c>
      <c r="Q55" s="118">
        <v>0</v>
      </c>
      <c r="R55" s="118">
        <v>479</v>
      </c>
      <c r="S55" s="118">
        <v>486</v>
      </c>
      <c r="T55" s="63">
        <v>0</v>
      </c>
      <c r="U55" s="63">
        <v>0</v>
      </c>
      <c r="V55" s="30">
        <v>0</v>
      </c>
    </row>
    <row r="56" spans="1:22" ht="12.75">
      <c r="A56" s="22">
        <f t="shared" si="7"/>
        <v>43</v>
      </c>
      <c r="B56" s="31" t="s">
        <v>263</v>
      </c>
      <c r="C56" s="31">
        <v>967</v>
      </c>
      <c r="D56" s="31" t="s">
        <v>78</v>
      </c>
      <c r="E56" s="24">
        <f t="shared" si="8"/>
        <v>479</v>
      </c>
      <c r="F56" s="24" t="e">
        <f>VLOOKUP(E56,Tab!$U$2:$V$255,2,TRUE)</f>
        <v>#N/A</v>
      </c>
      <c r="G56" s="25">
        <f t="shared" si="9"/>
        <v>482</v>
      </c>
      <c r="H56" s="25">
        <f t="shared" si="10"/>
        <v>479</v>
      </c>
      <c r="I56" s="25">
        <f t="shared" si="11"/>
        <v>0</v>
      </c>
      <c r="J56" s="26">
        <f t="shared" si="12"/>
        <v>961</v>
      </c>
      <c r="K56" s="27">
        <f t="shared" si="13"/>
        <v>320.3333333333333</v>
      </c>
      <c r="L56" s="28"/>
      <c r="M56" s="118">
        <v>479</v>
      </c>
      <c r="N56" s="118">
        <v>0</v>
      </c>
      <c r="O56" s="118">
        <v>0</v>
      </c>
      <c r="P56" s="118">
        <v>0</v>
      </c>
      <c r="Q56" s="118">
        <v>482</v>
      </c>
      <c r="R56" s="118">
        <v>0</v>
      </c>
      <c r="S56" s="118">
        <v>0</v>
      </c>
      <c r="T56" s="63">
        <v>0</v>
      </c>
      <c r="U56" s="63">
        <v>0</v>
      </c>
      <c r="V56" s="30">
        <v>0</v>
      </c>
    </row>
    <row r="57" spans="1:22" ht="12.75">
      <c r="A57" s="22">
        <f t="shared" si="7"/>
        <v>44</v>
      </c>
      <c r="B57" s="32" t="s">
        <v>154</v>
      </c>
      <c r="C57" s="33">
        <v>8726</v>
      </c>
      <c r="D57" s="32" t="s">
        <v>36</v>
      </c>
      <c r="E57" s="24">
        <f t="shared" si="8"/>
        <v>0</v>
      </c>
      <c r="F57" s="24" t="e">
        <f>VLOOKUP(E57,Tab!$U$2:$V$255,2,TRUE)</f>
        <v>#N/A</v>
      </c>
      <c r="G57" s="25">
        <f t="shared" si="9"/>
        <v>496</v>
      </c>
      <c r="H57" s="25">
        <f t="shared" si="10"/>
        <v>457</v>
      </c>
      <c r="I57" s="25">
        <f t="shared" si="11"/>
        <v>0</v>
      </c>
      <c r="J57" s="26">
        <f t="shared" si="12"/>
        <v>953</v>
      </c>
      <c r="K57" s="27">
        <f t="shared" si="13"/>
        <v>317.6666666666667</v>
      </c>
      <c r="L57" s="28"/>
      <c r="M57" s="118">
        <v>0</v>
      </c>
      <c r="N57" s="118">
        <v>0</v>
      </c>
      <c r="O57" s="118">
        <v>0</v>
      </c>
      <c r="P57" s="118">
        <v>0</v>
      </c>
      <c r="Q57" s="118">
        <v>0</v>
      </c>
      <c r="R57" s="118">
        <v>457</v>
      </c>
      <c r="S57" s="118">
        <v>496</v>
      </c>
      <c r="T57" s="63">
        <v>0</v>
      </c>
      <c r="U57" s="63">
        <v>0</v>
      </c>
      <c r="V57" s="30">
        <v>0</v>
      </c>
    </row>
    <row r="58" spans="1:22" ht="12.75">
      <c r="A58" s="22">
        <f t="shared" si="7"/>
        <v>45</v>
      </c>
      <c r="B58" s="76" t="s">
        <v>367</v>
      </c>
      <c r="C58" s="31">
        <v>10772</v>
      </c>
      <c r="D58" s="76" t="s">
        <v>36</v>
      </c>
      <c r="E58" s="24">
        <f t="shared" si="8"/>
        <v>0</v>
      </c>
      <c r="F58" s="24" t="e">
        <f>VLOOKUP(E58,Tab!$U$2:$V$255,2,TRUE)</f>
        <v>#N/A</v>
      </c>
      <c r="G58" s="25">
        <f t="shared" si="9"/>
        <v>478</v>
      </c>
      <c r="H58" s="25">
        <f t="shared" si="10"/>
        <v>457</v>
      </c>
      <c r="I58" s="25">
        <f t="shared" si="11"/>
        <v>0</v>
      </c>
      <c r="J58" s="26">
        <f t="shared" si="12"/>
        <v>935</v>
      </c>
      <c r="K58" s="27">
        <f t="shared" si="13"/>
        <v>311.6666666666667</v>
      </c>
      <c r="L58" s="28"/>
      <c r="M58" s="118">
        <v>0</v>
      </c>
      <c r="N58" s="118">
        <v>0</v>
      </c>
      <c r="O58" s="118">
        <v>0</v>
      </c>
      <c r="P58" s="118">
        <v>0</v>
      </c>
      <c r="Q58" s="118">
        <v>0</v>
      </c>
      <c r="R58" s="118">
        <v>478</v>
      </c>
      <c r="S58" s="118">
        <v>457</v>
      </c>
      <c r="T58" s="63">
        <v>0</v>
      </c>
      <c r="U58" s="63">
        <v>0</v>
      </c>
      <c r="V58" s="30">
        <v>0</v>
      </c>
    </row>
    <row r="59" spans="1:22" ht="12.75">
      <c r="A59" s="22">
        <f t="shared" si="7"/>
        <v>46</v>
      </c>
      <c r="B59" s="31" t="s">
        <v>253</v>
      </c>
      <c r="C59" s="31">
        <v>10370</v>
      </c>
      <c r="D59" s="31" t="s">
        <v>36</v>
      </c>
      <c r="E59" s="24">
        <f t="shared" si="8"/>
        <v>0</v>
      </c>
      <c r="F59" s="24" t="e">
        <f>VLOOKUP(E59,Tab!$U$2:$V$255,2,TRUE)</f>
        <v>#N/A</v>
      </c>
      <c r="G59" s="25">
        <f t="shared" si="9"/>
        <v>470</v>
      </c>
      <c r="H59" s="25">
        <f t="shared" si="10"/>
        <v>462</v>
      </c>
      <c r="I59" s="25">
        <f t="shared" si="11"/>
        <v>0</v>
      </c>
      <c r="J59" s="26">
        <f t="shared" si="12"/>
        <v>932</v>
      </c>
      <c r="K59" s="27">
        <f t="shared" si="13"/>
        <v>310.6666666666667</v>
      </c>
      <c r="L59" s="28"/>
      <c r="M59" s="118">
        <v>0</v>
      </c>
      <c r="N59" s="118">
        <v>0</v>
      </c>
      <c r="O59" s="118">
        <v>0</v>
      </c>
      <c r="P59" s="118">
        <v>0</v>
      </c>
      <c r="Q59" s="118">
        <v>0</v>
      </c>
      <c r="R59" s="118">
        <v>462</v>
      </c>
      <c r="S59" s="118">
        <v>470</v>
      </c>
      <c r="T59" s="63">
        <v>0</v>
      </c>
      <c r="U59" s="63">
        <v>0</v>
      </c>
      <c r="V59" s="30">
        <v>0</v>
      </c>
    </row>
    <row r="60" spans="1:22" ht="12.75">
      <c r="A60" s="22">
        <f t="shared" si="7"/>
        <v>47</v>
      </c>
      <c r="B60" s="76" t="s">
        <v>158</v>
      </c>
      <c r="C60" s="31">
        <v>10105</v>
      </c>
      <c r="D60" s="76" t="s">
        <v>86</v>
      </c>
      <c r="E60" s="24">
        <f t="shared" si="8"/>
        <v>0</v>
      </c>
      <c r="F60" s="24" t="e">
        <f>VLOOKUP(E60,Tab!$U$2:$V$255,2,TRUE)</f>
        <v>#N/A</v>
      </c>
      <c r="G60" s="25">
        <f t="shared" si="9"/>
        <v>472</v>
      </c>
      <c r="H60" s="25">
        <f t="shared" si="10"/>
        <v>449</v>
      </c>
      <c r="I60" s="25">
        <f t="shared" si="11"/>
        <v>0</v>
      </c>
      <c r="J60" s="26">
        <f t="shared" si="12"/>
        <v>921</v>
      </c>
      <c r="K60" s="27">
        <f t="shared" si="13"/>
        <v>307</v>
      </c>
      <c r="L60" s="28"/>
      <c r="M60" s="118">
        <v>0</v>
      </c>
      <c r="N60" s="118">
        <v>0</v>
      </c>
      <c r="O60" s="118">
        <v>0</v>
      </c>
      <c r="P60" s="118">
        <v>0</v>
      </c>
      <c r="Q60" s="118">
        <v>0</v>
      </c>
      <c r="R60" s="118">
        <v>0</v>
      </c>
      <c r="S60" s="118">
        <v>0</v>
      </c>
      <c r="T60" s="63">
        <v>449</v>
      </c>
      <c r="U60" s="63">
        <v>0</v>
      </c>
      <c r="V60" s="30">
        <v>472</v>
      </c>
    </row>
    <row r="61" spans="1:22" ht="12.75">
      <c r="A61" s="22">
        <f t="shared" si="7"/>
        <v>48</v>
      </c>
      <c r="B61" s="35" t="s">
        <v>54</v>
      </c>
      <c r="C61" s="35">
        <v>3268</v>
      </c>
      <c r="D61" s="35" t="s">
        <v>17</v>
      </c>
      <c r="E61" s="24">
        <f t="shared" si="8"/>
        <v>0</v>
      </c>
      <c r="F61" s="24" t="e">
        <f>VLOOKUP(E61,Tab!$U$2:$V$255,2,TRUE)</f>
        <v>#N/A</v>
      </c>
      <c r="G61" s="25">
        <f t="shared" si="9"/>
        <v>468</v>
      </c>
      <c r="H61" s="25">
        <f t="shared" si="10"/>
        <v>453</v>
      </c>
      <c r="I61" s="25">
        <f t="shared" si="11"/>
        <v>0</v>
      </c>
      <c r="J61" s="26">
        <f t="shared" si="12"/>
        <v>921</v>
      </c>
      <c r="K61" s="27">
        <f t="shared" si="13"/>
        <v>307</v>
      </c>
      <c r="L61" s="28"/>
      <c r="M61" s="118">
        <v>0</v>
      </c>
      <c r="N61" s="118">
        <v>0</v>
      </c>
      <c r="O61" s="118">
        <v>0</v>
      </c>
      <c r="P61" s="118">
        <v>0</v>
      </c>
      <c r="Q61" s="118">
        <v>0</v>
      </c>
      <c r="R61" s="118">
        <v>453</v>
      </c>
      <c r="S61" s="118">
        <v>468</v>
      </c>
      <c r="T61" s="63">
        <v>0</v>
      </c>
      <c r="U61" s="63">
        <v>0</v>
      </c>
      <c r="V61" s="30">
        <v>0</v>
      </c>
    </row>
    <row r="62" spans="1:22" ht="12.75">
      <c r="A62" s="22">
        <f t="shared" si="7"/>
        <v>49</v>
      </c>
      <c r="B62" s="32" t="s">
        <v>478</v>
      </c>
      <c r="C62" s="33">
        <v>737</v>
      </c>
      <c r="D62" s="32" t="s">
        <v>74</v>
      </c>
      <c r="E62" s="24">
        <f t="shared" si="8"/>
        <v>463</v>
      </c>
      <c r="F62" s="24" t="e">
        <f>VLOOKUP(E62,Tab!$U$2:$V$255,2,TRUE)</f>
        <v>#N/A</v>
      </c>
      <c r="G62" s="25">
        <f t="shared" si="9"/>
        <v>463</v>
      </c>
      <c r="H62" s="25">
        <f t="shared" si="10"/>
        <v>457</v>
      </c>
      <c r="I62" s="25">
        <f t="shared" si="11"/>
        <v>0</v>
      </c>
      <c r="J62" s="26">
        <f t="shared" si="12"/>
        <v>920</v>
      </c>
      <c r="K62" s="27">
        <f t="shared" si="13"/>
        <v>306.6666666666667</v>
      </c>
      <c r="L62" s="28"/>
      <c r="M62" s="118">
        <v>463</v>
      </c>
      <c r="N62" s="118">
        <v>0</v>
      </c>
      <c r="O62" s="118">
        <v>0</v>
      </c>
      <c r="P62" s="118">
        <v>0</v>
      </c>
      <c r="Q62" s="118">
        <v>457</v>
      </c>
      <c r="R62" s="118">
        <v>0</v>
      </c>
      <c r="S62" s="118">
        <v>0</v>
      </c>
      <c r="T62" s="118">
        <v>0</v>
      </c>
      <c r="U62" s="118">
        <v>0</v>
      </c>
      <c r="V62" s="157">
        <v>0</v>
      </c>
    </row>
    <row r="63" spans="1:22" ht="12.75">
      <c r="A63" s="22">
        <f t="shared" si="7"/>
        <v>50</v>
      </c>
      <c r="B63" s="31" t="s">
        <v>53</v>
      </c>
      <c r="C63" s="31">
        <v>4833</v>
      </c>
      <c r="D63" s="31" t="s">
        <v>36</v>
      </c>
      <c r="E63" s="24">
        <f t="shared" si="8"/>
        <v>0</v>
      </c>
      <c r="F63" s="24" t="e">
        <f>VLOOKUP(E63,Tab!$U$2:$V$255,2,TRUE)</f>
        <v>#N/A</v>
      </c>
      <c r="G63" s="25">
        <f t="shared" si="9"/>
        <v>476</v>
      </c>
      <c r="H63" s="25">
        <f t="shared" si="10"/>
        <v>441</v>
      </c>
      <c r="I63" s="25">
        <f t="shared" si="11"/>
        <v>0</v>
      </c>
      <c r="J63" s="26">
        <f t="shared" si="12"/>
        <v>917</v>
      </c>
      <c r="K63" s="27">
        <f t="shared" si="13"/>
        <v>305.6666666666667</v>
      </c>
      <c r="L63" s="28"/>
      <c r="M63" s="118">
        <v>0</v>
      </c>
      <c r="N63" s="118">
        <v>0</v>
      </c>
      <c r="O63" s="118">
        <v>0</v>
      </c>
      <c r="P63" s="118">
        <v>0</v>
      </c>
      <c r="Q63" s="118">
        <v>0</v>
      </c>
      <c r="R63" s="118">
        <v>476</v>
      </c>
      <c r="S63" s="118">
        <v>441</v>
      </c>
      <c r="T63" s="63">
        <v>0</v>
      </c>
      <c r="U63" s="63">
        <v>0</v>
      </c>
      <c r="V63" s="30">
        <v>0</v>
      </c>
    </row>
    <row r="64" spans="1:22" ht="12.75">
      <c r="A64" s="22">
        <f t="shared" si="7"/>
        <v>51</v>
      </c>
      <c r="B64" s="76" t="s">
        <v>359</v>
      </c>
      <c r="C64" s="31">
        <v>8228</v>
      </c>
      <c r="D64" s="76" t="s">
        <v>86</v>
      </c>
      <c r="E64" s="24">
        <f t="shared" si="8"/>
        <v>0</v>
      </c>
      <c r="F64" s="24" t="e">
        <f>VLOOKUP(E64,Tab!$U$2:$V$255,2,TRUE)</f>
        <v>#N/A</v>
      </c>
      <c r="G64" s="25">
        <f t="shared" si="9"/>
        <v>464</v>
      </c>
      <c r="H64" s="25">
        <f t="shared" si="10"/>
        <v>450</v>
      </c>
      <c r="I64" s="25">
        <f t="shared" si="11"/>
        <v>0</v>
      </c>
      <c r="J64" s="26">
        <f t="shared" si="12"/>
        <v>914</v>
      </c>
      <c r="K64" s="27">
        <f t="shared" si="13"/>
        <v>304.6666666666667</v>
      </c>
      <c r="L64" s="28"/>
      <c r="M64" s="118">
        <v>0</v>
      </c>
      <c r="N64" s="118">
        <v>0</v>
      </c>
      <c r="O64" s="118">
        <v>0</v>
      </c>
      <c r="P64" s="118">
        <v>0</v>
      </c>
      <c r="Q64" s="118">
        <v>0</v>
      </c>
      <c r="R64" s="118">
        <v>0</v>
      </c>
      <c r="S64" s="118">
        <v>0</v>
      </c>
      <c r="T64" s="63">
        <v>450</v>
      </c>
      <c r="U64" s="63">
        <v>0</v>
      </c>
      <c r="V64" s="30">
        <v>464</v>
      </c>
    </row>
    <row r="65" spans="1:22" ht="12.75">
      <c r="A65" s="22">
        <f t="shared" si="7"/>
        <v>52</v>
      </c>
      <c r="B65" s="65" t="s">
        <v>132</v>
      </c>
      <c r="C65" s="65">
        <v>2121</v>
      </c>
      <c r="D65" s="65" t="s">
        <v>78</v>
      </c>
      <c r="E65" s="24">
        <f t="shared" si="8"/>
        <v>460</v>
      </c>
      <c r="F65" s="24" t="e">
        <f>VLOOKUP(E65,Tab!$U$2:$V$255,2,TRUE)</f>
        <v>#N/A</v>
      </c>
      <c r="G65" s="25">
        <f t="shared" si="9"/>
        <v>460</v>
      </c>
      <c r="H65" s="25">
        <f t="shared" si="10"/>
        <v>439</v>
      </c>
      <c r="I65" s="25">
        <f t="shared" si="11"/>
        <v>0</v>
      </c>
      <c r="J65" s="26">
        <f t="shared" si="12"/>
        <v>899</v>
      </c>
      <c r="K65" s="27">
        <f t="shared" si="13"/>
        <v>299.6666666666667</v>
      </c>
      <c r="L65" s="28"/>
      <c r="M65" s="118">
        <v>460</v>
      </c>
      <c r="N65" s="118">
        <v>0</v>
      </c>
      <c r="O65" s="118">
        <v>0</v>
      </c>
      <c r="P65" s="118">
        <v>0</v>
      </c>
      <c r="Q65" s="118">
        <v>439</v>
      </c>
      <c r="R65" s="118">
        <v>0</v>
      </c>
      <c r="S65" s="118">
        <v>0</v>
      </c>
      <c r="T65" s="63">
        <v>0</v>
      </c>
      <c r="U65" s="63">
        <v>0</v>
      </c>
      <c r="V65" s="30">
        <v>0</v>
      </c>
    </row>
    <row r="66" spans="1:22" ht="12.75">
      <c r="A66" s="22">
        <f t="shared" si="7"/>
        <v>53</v>
      </c>
      <c r="B66" s="32" t="s">
        <v>318</v>
      </c>
      <c r="C66" s="33">
        <v>11066</v>
      </c>
      <c r="D66" s="32" t="s">
        <v>62</v>
      </c>
      <c r="E66" s="24">
        <f t="shared" si="8"/>
        <v>0</v>
      </c>
      <c r="F66" s="24" t="e">
        <f>VLOOKUP(E66,Tab!$U$2:$V$255,2,TRUE)</f>
        <v>#N/A</v>
      </c>
      <c r="G66" s="25">
        <f t="shared" si="9"/>
        <v>449</v>
      </c>
      <c r="H66" s="25">
        <f t="shared" si="10"/>
        <v>446</v>
      </c>
      <c r="I66" s="25">
        <f t="shared" si="11"/>
        <v>0</v>
      </c>
      <c r="J66" s="26">
        <f t="shared" si="12"/>
        <v>895</v>
      </c>
      <c r="K66" s="27">
        <f t="shared" si="13"/>
        <v>298.3333333333333</v>
      </c>
      <c r="L66" s="28"/>
      <c r="M66" s="118">
        <v>0</v>
      </c>
      <c r="N66" s="118">
        <v>0</v>
      </c>
      <c r="O66" s="118">
        <v>446</v>
      </c>
      <c r="P66" s="118">
        <v>0</v>
      </c>
      <c r="Q66" s="118">
        <v>0</v>
      </c>
      <c r="R66" s="118">
        <v>449</v>
      </c>
      <c r="S66" s="118">
        <v>0</v>
      </c>
      <c r="T66" s="63">
        <v>0</v>
      </c>
      <c r="U66" s="63">
        <v>0</v>
      </c>
      <c r="V66" s="30">
        <v>0</v>
      </c>
    </row>
    <row r="67" spans="1:22" ht="12.75">
      <c r="A67" s="22">
        <f t="shared" si="7"/>
        <v>54</v>
      </c>
      <c r="B67" s="76" t="s">
        <v>358</v>
      </c>
      <c r="C67" s="31">
        <v>1202</v>
      </c>
      <c r="D67" s="76" t="s">
        <v>86</v>
      </c>
      <c r="E67" s="24">
        <f t="shared" si="8"/>
        <v>0</v>
      </c>
      <c r="F67" s="24" t="e">
        <f>VLOOKUP(E67,Tab!$U$2:$V$255,2,TRUE)</f>
        <v>#N/A</v>
      </c>
      <c r="G67" s="25">
        <f t="shared" si="9"/>
        <v>482</v>
      </c>
      <c r="H67" s="25">
        <f t="shared" si="10"/>
        <v>401</v>
      </c>
      <c r="I67" s="25">
        <f t="shared" si="11"/>
        <v>0</v>
      </c>
      <c r="J67" s="26">
        <f t="shared" si="12"/>
        <v>883</v>
      </c>
      <c r="K67" s="27">
        <f t="shared" si="13"/>
        <v>294.3333333333333</v>
      </c>
      <c r="L67" s="28"/>
      <c r="M67" s="118">
        <v>0</v>
      </c>
      <c r="N67" s="118">
        <v>0</v>
      </c>
      <c r="O67" s="118">
        <v>0</v>
      </c>
      <c r="P67" s="118">
        <v>0</v>
      </c>
      <c r="Q67" s="118">
        <v>0</v>
      </c>
      <c r="R67" s="118">
        <v>0</v>
      </c>
      <c r="S67" s="118">
        <v>0</v>
      </c>
      <c r="T67" s="63">
        <v>401</v>
      </c>
      <c r="U67" s="63">
        <v>0</v>
      </c>
      <c r="V67" s="30">
        <v>482</v>
      </c>
    </row>
    <row r="68" spans="1:22" ht="12.75">
      <c r="A68" s="22">
        <f t="shared" si="7"/>
        <v>55</v>
      </c>
      <c r="B68" s="64" t="s">
        <v>229</v>
      </c>
      <c r="C68" s="64">
        <v>1808</v>
      </c>
      <c r="D68" s="64" t="s">
        <v>86</v>
      </c>
      <c r="E68" s="24">
        <f t="shared" si="8"/>
        <v>0</v>
      </c>
      <c r="F68" s="24" t="e">
        <f>VLOOKUP(E68,Tab!$U$2:$V$255,2,TRUE)</f>
        <v>#N/A</v>
      </c>
      <c r="G68" s="25">
        <f t="shared" si="9"/>
        <v>309</v>
      </c>
      <c r="H68" s="25">
        <f t="shared" si="10"/>
        <v>298</v>
      </c>
      <c r="I68" s="25">
        <f t="shared" si="11"/>
        <v>260</v>
      </c>
      <c r="J68" s="26">
        <f t="shared" si="12"/>
        <v>867</v>
      </c>
      <c r="K68" s="27">
        <f t="shared" si="13"/>
        <v>289</v>
      </c>
      <c r="L68" s="28"/>
      <c r="M68" s="118">
        <v>0</v>
      </c>
      <c r="N68" s="118">
        <v>0</v>
      </c>
      <c r="O68" s="118">
        <v>0</v>
      </c>
      <c r="P68" s="118">
        <v>309</v>
      </c>
      <c r="Q68" s="118">
        <v>0</v>
      </c>
      <c r="R68" s="118">
        <v>0</v>
      </c>
      <c r="S68" s="118">
        <v>0</v>
      </c>
      <c r="T68" s="63">
        <v>260</v>
      </c>
      <c r="U68" s="63">
        <v>0</v>
      </c>
      <c r="V68" s="30">
        <v>298</v>
      </c>
    </row>
    <row r="69" spans="1:22" ht="12.75">
      <c r="A69" s="22">
        <f t="shared" si="7"/>
        <v>56</v>
      </c>
      <c r="B69" s="35" t="s">
        <v>258</v>
      </c>
      <c r="C69" s="35">
        <v>7910</v>
      </c>
      <c r="D69" s="35" t="s">
        <v>239</v>
      </c>
      <c r="E69" s="24">
        <f t="shared" si="8"/>
        <v>0</v>
      </c>
      <c r="F69" s="24" t="e">
        <f>VLOOKUP(E69,Tab!$U$2:$V$255,2,TRUE)</f>
        <v>#N/A</v>
      </c>
      <c r="G69" s="25">
        <f t="shared" si="9"/>
        <v>460</v>
      </c>
      <c r="H69" s="25">
        <f t="shared" si="10"/>
        <v>388</v>
      </c>
      <c r="I69" s="25">
        <f t="shared" si="11"/>
        <v>0</v>
      </c>
      <c r="J69" s="26">
        <f t="shared" si="12"/>
        <v>848</v>
      </c>
      <c r="K69" s="27">
        <f t="shared" si="13"/>
        <v>282.6666666666667</v>
      </c>
      <c r="L69" s="28"/>
      <c r="M69" s="118">
        <v>0</v>
      </c>
      <c r="N69" s="118">
        <v>0</v>
      </c>
      <c r="O69" s="118">
        <v>0</v>
      </c>
      <c r="P69" s="118">
        <v>0</v>
      </c>
      <c r="Q69" s="118">
        <v>0</v>
      </c>
      <c r="R69" s="118">
        <v>388</v>
      </c>
      <c r="S69" s="118">
        <v>460</v>
      </c>
      <c r="T69" s="63">
        <v>0</v>
      </c>
      <c r="U69" s="63">
        <v>0</v>
      </c>
      <c r="V69" s="30">
        <v>0</v>
      </c>
    </row>
    <row r="70" spans="1:22" ht="12.75">
      <c r="A70" s="22">
        <f t="shared" si="7"/>
        <v>57</v>
      </c>
      <c r="B70" s="35" t="s">
        <v>110</v>
      </c>
      <c r="C70" s="35">
        <v>8418</v>
      </c>
      <c r="D70" s="35" t="s">
        <v>71</v>
      </c>
      <c r="E70" s="24">
        <f t="shared" si="8"/>
        <v>0</v>
      </c>
      <c r="F70" s="24" t="e">
        <f>VLOOKUP(E70,Tab!$U$2:$V$255,2,TRUE)</f>
        <v>#N/A</v>
      </c>
      <c r="G70" s="25">
        <f t="shared" si="9"/>
        <v>435</v>
      </c>
      <c r="H70" s="25">
        <f t="shared" si="10"/>
        <v>410</v>
      </c>
      <c r="I70" s="25">
        <f t="shared" si="11"/>
        <v>0</v>
      </c>
      <c r="J70" s="26">
        <f t="shared" si="12"/>
        <v>845</v>
      </c>
      <c r="K70" s="27">
        <f t="shared" si="13"/>
        <v>281.6666666666667</v>
      </c>
      <c r="L70" s="28"/>
      <c r="M70" s="118">
        <v>0</v>
      </c>
      <c r="N70" s="118">
        <v>0</v>
      </c>
      <c r="O70" s="118">
        <v>435</v>
      </c>
      <c r="P70" s="118">
        <v>0</v>
      </c>
      <c r="Q70" s="118">
        <v>0</v>
      </c>
      <c r="R70" s="118">
        <v>0</v>
      </c>
      <c r="S70" s="118">
        <v>410</v>
      </c>
      <c r="T70" s="63">
        <v>0</v>
      </c>
      <c r="U70" s="63">
        <v>0</v>
      </c>
      <c r="V70" s="30">
        <v>0</v>
      </c>
    </row>
    <row r="71" spans="1:22" ht="12.75">
      <c r="A71" s="22">
        <f t="shared" si="7"/>
        <v>58</v>
      </c>
      <c r="B71" s="32" t="s">
        <v>240</v>
      </c>
      <c r="C71" s="33">
        <v>10177</v>
      </c>
      <c r="D71" s="32" t="s">
        <v>162</v>
      </c>
      <c r="E71" s="24">
        <f t="shared" si="8"/>
        <v>0</v>
      </c>
      <c r="F71" s="24" t="e">
        <f>VLOOKUP(E71,Tab!$U$2:$V$255,2,TRUE)</f>
        <v>#N/A</v>
      </c>
      <c r="G71" s="25">
        <f t="shared" si="9"/>
        <v>436</v>
      </c>
      <c r="H71" s="25">
        <f t="shared" si="10"/>
        <v>408</v>
      </c>
      <c r="I71" s="25">
        <f t="shared" si="11"/>
        <v>0</v>
      </c>
      <c r="J71" s="26">
        <f t="shared" si="12"/>
        <v>844</v>
      </c>
      <c r="K71" s="27">
        <f t="shared" si="13"/>
        <v>281.3333333333333</v>
      </c>
      <c r="L71" s="28"/>
      <c r="M71" s="118">
        <v>0</v>
      </c>
      <c r="N71" s="118">
        <v>0</v>
      </c>
      <c r="O71" s="118">
        <v>0</v>
      </c>
      <c r="P71" s="118">
        <v>0</v>
      </c>
      <c r="Q71" s="118">
        <v>0</v>
      </c>
      <c r="R71" s="118">
        <v>408</v>
      </c>
      <c r="S71" s="118">
        <v>436</v>
      </c>
      <c r="T71" s="63">
        <v>0</v>
      </c>
      <c r="U71" s="63">
        <v>0</v>
      </c>
      <c r="V71" s="30">
        <v>0</v>
      </c>
    </row>
    <row r="72" spans="1:22" ht="12.75">
      <c r="A72" s="22">
        <f t="shared" si="7"/>
        <v>59</v>
      </c>
      <c r="B72" s="35" t="s">
        <v>109</v>
      </c>
      <c r="C72" s="35">
        <v>1009</v>
      </c>
      <c r="D72" s="35" t="s">
        <v>239</v>
      </c>
      <c r="E72" s="24">
        <f t="shared" si="8"/>
        <v>0</v>
      </c>
      <c r="F72" s="24" t="e">
        <f>VLOOKUP(E72,Tab!$U$2:$V$255,2,TRUE)</f>
        <v>#N/A</v>
      </c>
      <c r="G72" s="25">
        <f t="shared" si="9"/>
        <v>421</v>
      </c>
      <c r="H72" s="25">
        <f t="shared" si="10"/>
        <v>419</v>
      </c>
      <c r="I72" s="25">
        <f t="shared" si="11"/>
        <v>0</v>
      </c>
      <c r="J72" s="26">
        <f t="shared" si="12"/>
        <v>840</v>
      </c>
      <c r="K72" s="27">
        <f t="shared" si="13"/>
        <v>280</v>
      </c>
      <c r="L72" s="28"/>
      <c r="M72" s="118">
        <v>0</v>
      </c>
      <c r="N72" s="118">
        <v>0</v>
      </c>
      <c r="O72" s="118">
        <v>0</v>
      </c>
      <c r="P72" s="118">
        <v>0</v>
      </c>
      <c r="Q72" s="118">
        <v>0</v>
      </c>
      <c r="R72" s="118">
        <v>421</v>
      </c>
      <c r="S72" s="118">
        <v>419</v>
      </c>
      <c r="T72" s="63">
        <v>0</v>
      </c>
      <c r="U72" s="63">
        <v>0</v>
      </c>
      <c r="V72" s="30">
        <v>0</v>
      </c>
    </row>
    <row r="73" spans="1:22" ht="12.75">
      <c r="A73" s="22">
        <f t="shared" si="7"/>
        <v>60</v>
      </c>
      <c r="B73" s="35" t="s">
        <v>164</v>
      </c>
      <c r="C73" s="35">
        <v>4857</v>
      </c>
      <c r="D73" s="35" t="s">
        <v>62</v>
      </c>
      <c r="E73" s="24">
        <f t="shared" si="8"/>
        <v>0</v>
      </c>
      <c r="F73" s="24" t="e">
        <f>VLOOKUP(E73,Tab!$U$2:$V$255,2,TRUE)</f>
        <v>#N/A</v>
      </c>
      <c r="G73" s="25">
        <f t="shared" si="9"/>
        <v>422</v>
      </c>
      <c r="H73" s="25">
        <f t="shared" si="10"/>
        <v>408</v>
      </c>
      <c r="I73" s="25">
        <f t="shared" si="11"/>
        <v>0</v>
      </c>
      <c r="J73" s="26">
        <f t="shared" si="12"/>
        <v>830</v>
      </c>
      <c r="K73" s="27">
        <f t="shared" si="13"/>
        <v>276.6666666666667</v>
      </c>
      <c r="L73" s="28"/>
      <c r="M73" s="118">
        <v>0</v>
      </c>
      <c r="N73" s="118">
        <v>0</v>
      </c>
      <c r="O73" s="118">
        <v>0</v>
      </c>
      <c r="P73" s="118">
        <v>0</v>
      </c>
      <c r="Q73" s="118">
        <v>0</v>
      </c>
      <c r="R73" s="118">
        <v>422</v>
      </c>
      <c r="S73" s="118">
        <v>408</v>
      </c>
      <c r="T73" s="63">
        <v>0</v>
      </c>
      <c r="U73" s="63">
        <v>0</v>
      </c>
      <c r="V73" s="30">
        <v>0</v>
      </c>
    </row>
    <row r="74" spans="1:22" ht="12.75">
      <c r="A74" s="22">
        <f t="shared" si="7"/>
        <v>61</v>
      </c>
      <c r="B74" s="76" t="s">
        <v>368</v>
      </c>
      <c r="C74" s="31">
        <v>10998</v>
      </c>
      <c r="D74" s="76" t="s">
        <v>36</v>
      </c>
      <c r="E74" s="24">
        <f t="shared" si="8"/>
        <v>0</v>
      </c>
      <c r="F74" s="24" t="e">
        <f>VLOOKUP(E74,Tab!$U$2:$V$255,2,TRUE)</f>
        <v>#N/A</v>
      </c>
      <c r="G74" s="25">
        <f t="shared" si="9"/>
        <v>426</v>
      </c>
      <c r="H74" s="25">
        <f t="shared" si="10"/>
        <v>403</v>
      </c>
      <c r="I74" s="25">
        <f t="shared" si="11"/>
        <v>0</v>
      </c>
      <c r="J74" s="26">
        <f t="shared" si="12"/>
        <v>829</v>
      </c>
      <c r="K74" s="27">
        <f t="shared" si="13"/>
        <v>276.3333333333333</v>
      </c>
      <c r="L74" s="28"/>
      <c r="M74" s="118">
        <v>0</v>
      </c>
      <c r="N74" s="118">
        <v>0</v>
      </c>
      <c r="O74" s="118">
        <v>0</v>
      </c>
      <c r="P74" s="118">
        <v>0</v>
      </c>
      <c r="Q74" s="118">
        <v>0</v>
      </c>
      <c r="R74" s="118">
        <v>426</v>
      </c>
      <c r="S74" s="118">
        <v>403</v>
      </c>
      <c r="T74" s="63">
        <v>0</v>
      </c>
      <c r="U74" s="63">
        <v>0</v>
      </c>
      <c r="V74" s="30">
        <v>0</v>
      </c>
    </row>
    <row r="75" spans="1:22" ht="12.75">
      <c r="A75" s="22">
        <f t="shared" si="7"/>
        <v>62</v>
      </c>
      <c r="B75" s="35" t="s">
        <v>135</v>
      </c>
      <c r="C75" s="35">
        <v>4353</v>
      </c>
      <c r="D75" s="35" t="s">
        <v>17</v>
      </c>
      <c r="E75" s="24">
        <f t="shared" si="8"/>
        <v>0</v>
      </c>
      <c r="F75" s="24" t="e">
        <f>VLOOKUP(E75,Tab!$U$2:$V$255,2,TRUE)</f>
        <v>#N/A</v>
      </c>
      <c r="G75" s="25">
        <f t="shared" si="9"/>
        <v>419</v>
      </c>
      <c r="H75" s="25">
        <f t="shared" si="10"/>
        <v>408</v>
      </c>
      <c r="I75" s="25">
        <f t="shared" si="11"/>
        <v>0</v>
      </c>
      <c r="J75" s="26">
        <f t="shared" si="12"/>
        <v>827</v>
      </c>
      <c r="K75" s="27">
        <f t="shared" si="13"/>
        <v>275.6666666666667</v>
      </c>
      <c r="L75" s="28"/>
      <c r="M75" s="118">
        <v>0</v>
      </c>
      <c r="N75" s="118">
        <v>0</v>
      </c>
      <c r="O75" s="118">
        <v>0</v>
      </c>
      <c r="P75" s="118">
        <v>0</v>
      </c>
      <c r="Q75" s="118">
        <v>0</v>
      </c>
      <c r="R75" s="118">
        <v>408</v>
      </c>
      <c r="S75" s="118">
        <v>419</v>
      </c>
      <c r="T75" s="63">
        <v>0</v>
      </c>
      <c r="U75" s="63">
        <v>0</v>
      </c>
      <c r="V75" s="30">
        <v>0</v>
      </c>
    </row>
    <row r="76" spans="1:22" ht="12.75">
      <c r="A76" s="22">
        <f t="shared" si="7"/>
        <v>63</v>
      </c>
      <c r="B76" s="32" t="s">
        <v>261</v>
      </c>
      <c r="C76" s="33">
        <v>2960</v>
      </c>
      <c r="D76" s="32" t="s">
        <v>71</v>
      </c>
      <c r="E76" s="24">
        <f t="shared" si="8"/>
        <v>0</v>
      </c>
      <c r="F76" s="24" t="e">
        <f>VLOOKUP(E76,Tab!$U$2:$V$255,2,TRUE)</f>
        <v>#N/A</v>
      </c>
      <c r="G76" s="25">
        <f t="shared" si="9"/>
        <v>436</v>
      </c>
      <c r="H76" s="25">
        <f t="shared" si="10"/>
        <v>386</v>
      </c>
      <c r="I76" s="25">
        <f t="shared" si="11"/>
        <v>0</v>
      </c>
      <c r="J76" s="26">
        <f t="shared" si="12"/>
        <v>822</v>
      </c>
      <c r="K76" s="27">
        <f t="shared" si="13"/>
        <v>274</v>
      </c>
      <c r="L76" s="28"/>
      <c r="M76" s="118">
        <v>0</v>
      </c>
      <c r="N76" s="118">
        <v>0</v>
      </c>
      <c r="O76" s="118">
        <v>386</v>
      </c>
      <c r="P76" s="118">
        <v>0</v>
      </c>
      <c r="Q76" s="118">
        <v>0</v>
      </c>
      <c r="R76" s="118">
        <v>0</v>
      </c>
      <c r="S76" s="118">
        <v>436</v>
      </c>
      <c r="T76" s="63">
        <v>0</v>
      </c>
      <c r="U76" s="63">
        <v>0</v>
      </c>
      <c r="V76" s="30">
        <v>0</v>
      </c>
    </row>
    <row r="77" spans="1:22" ht="12.75">
      <c r="A77" s="22">
        <f t="shared" si="7"/>
        <v>64</v>
      </c>
      <c r="B77" s="32" t="s">
        <v>473</v>
      </c>
      <c r="C77" s="33">
        <v>4863</v>
      </c>
      <c r="D77" s="32" t="s">
        <v>74</v>
      </c>
      <c r="E77" s="24">
        <f t="shared" si="8"/>
        <v>400</v>
      </c>
      <c r="F77" s="24" t="e">
        <f>VLOOKUP(E77,Tab!$U$2:$V$255,2,TRUE)</f>
        <v>#N/A</v>
      </c>
      <c r="G77" s="25">
        <f t="shared" si="9"/>
        <v>403</v>
      </c>
      <c r="H77" s="25">
        <f t="shared" si="10"/>
        <v>400</v>
      </c>
      <c r="I77" s="25">
        <f t="shared" si="11"/>
        <v>0</v>
      </c>
      <c r="J77" s="26">
        <f t="shared" si="12"/>
        <v>803</v>
      </c>
      <c r="K77" s="27">
        <f t="shared" si="13"/>
        <v>267.6666666666667</v>
      </c>
      <c r="L77" s="28"/>
      <c r="M77" s="118">
        <v>400</v>
      </c>
      <c r="N77" s="118">
        <v>0</v>
      </c>
      <c r="O77" s="118">
        <v>0</v>
      </c>
      <c r="P77" s="118">
        <v>0</v>
      </c>
      <c r="Q77" s="118">
        <v>403</v>
      </c>
      <c r="R77" s="118">
        <v>0</v>
      </c>
      <c r="S77" s="118">
        <v>0</v>
      </c>
      <c r="T77" s="118">
        <v>0</v>
      </c>
      <c r="U77" s="118">
        <v>0</v>
      </c>
      <c r="V77" s="157">
        <v>0</v>
      </c>
    </row>
    <row r="78" spans="1:22" ht="12.75">
      <c r="A78" s="22">
        <f aca="true" t="shared" si="14" ref="A78:A109">A77+1</f>
        <v>65</v>
      </c>
      <c r="B78" s="76" t="s">
        <v>364</v>
      </c>
      <c r="C78" s="31">
        <v>6738</v>
      </c>
      <c r="D78" s="76" t="s">
        <v>36</v>
      </c>
      <c r="E78" s="24">
        <f aca="true" t="shared" si="15" ref="E78:E109">MAX(M78)</f>
        <v>0</v>
      </c>
      <c r="F78" s="24" t="e">
        <f>VLOOKUP(E78,Tab!$U$2:$V$255,2,TRUE)</f>
        <v>#N/A</v>
      </c>
      <c r="G78" s="25">
        <f aca="true" t="shared" si="16" ref="G78:G109">LARGE(M78:V78,1)</f>
        <v>403</v>
      </c>
      <c r="H78" s="25">
        <f aca="true" t="shared" si="17" ref="H78:H109">LARGE(M78:V78,2)</f>
        <v>382</v>
      </c>
      <c r="I78" s="25">
        <f aca="true" t="shared" si="18" ref="I78:I109">LARGE(M78:V78,3)</f>
        <v>0</v>
      </c>
      <c r="J78" s="26">
        <f aca="true" t="shared" si="19" ref="J78:J109">SUM(G78:I78)</f>
        <v>785</v>
      </c>
      <c r="K78" s="27">
        <f aca="true" t="shared" si="20" ref="K78:K109">J78/3</f>
        <v>261.6666666666667</v>
      </c>
      <c r="L78" s="28"/>
      <c r="M78" s="118">
        <v>0</v>
      </c>
      <c r="N78" s="118">
        <v>0</v>
      </c>
      <c r="O78" s="118">
        <v>0</v>
      </c>
      <c r="P78" s="118">
        <v>0</v>
      </c>
      <c r="Q78" s="118">
        <v>0</v>
      </c>
      <c r="R78" s="118">
        <v>382</v>
      </c>
      <c r="S78" s="118">
        <v>403</v>
      </c>
      <c r="T78" s="63">
        <v>0</v>
      </c>
      <c r="U78" s="63">
        <v>0</v>
      </c>
      <c r="V78" s="30">
        <v>0</v>
      </c>
    </row>
    <row r="79" spans="1:22" ht="12.75">
      <c r="A79" s="22">
        <f t="shared" si="14"/>
        <v>66</v>
      </c>
      <c r="B79" s="76" t="s">
        <v>388</v>
      </c>
      <c r="C79" s="31">
        <v>10342</v>
      </c>
      <c r="D79" s="76" t="s">
        <v>234</v>
      </c>
      <c r="E79" s="24">
        <f t="shared" si="15"/>
        <v>0</v>
      </c>
      <c r="F79" s="24" t="e">
        <f>VLOOKUP(E79,Tab!$U$2:$V$255,2,TRUE)</f>
        <v>#N/A</v>
      </c>
      <c r="G79" s="25">
        <f t="shared" si="16"/>
        <v>405</v>
      </c>
      <c r="H79" s="25">
        <f t="shared" si="17"/>
        <v>379</v>
      </c>
      <c r="I79" s="25">
        <f t="shared" si="18"/>
        <v>0</v>
      </c>
      <c r="J79" s="26">
        <f t="shared" si="19"/>
        <v>784</v>
      </c>
      <c r="K79" s="27">
        <f t="shared" si="20"/>
        <v>261.3333333333333</v>
      </c>
      <c r="L79" s="28"/>
      <c r="M79" s="118">
        <v>0</v>
      </c>
      <c r="N79" s="118">
        <v>0</v>
      </c>
      <c r="O79" s="118">
        <v>379</v>
      </c>
      <c r="P79" s="118">
        <v>0</v>
      </c>
      <c r="Q79" s="118">
        <v>0</v>
      </c>
      <c r="R79" s="118">
        <v>0</v>
      </c>
      <c r="S79" s="118">
        <v>405</v>
      </c>
      <c r="T79" s="63">
        <v>0</v>
      </c>
      <c r="U79" s="63">
        <v>0</v>
      </c>
      <c r="V79" s="30">
        <v>0</v>
      </c>
    </row>
    <row r="80" spans="1:22" ht="12.75">
      <c r="A80" s="22">
        <f t="shared" si="14"/>
        <v>67</v>
      </c>
      <c r="B80" s="31" t="s">
        <v>257</v>
      </c>
      <c r="C80" s="31">
        <v>2281</v>
      </c>
      <c r="D80" s="31" t="s">
        <v>62</v>
      </c>
      <c r="E80" s="24">
        <f t="shared" si="15"/>
        <v>0</v>
      </c>
      <c r="F80" s="24" t="e">
        <f>VLOOKUP(E80,Tab!$U$2:$V$255,2,TRUE)</f>
        <v>#N/A</v>
      </c>
      <c r="G80" s="25">
        <f t="shared" si="16"/>
        <v>390</v>
      </c>
      <c r="H80" s="25">
        <f t="shared" si="17"/>
        <v>362</v>
      </c>
      <c r="I80" s="25">
        <f t="shared" si="18"/>
        <v>0</v>
      </c>
      <c r="J80" s="26">
        <f t="shared" si="19"/>
        <v>752</v>
      </c>
      <c r="K80" s="27">
        <f t="shared" si="20"/>
        <v>250.66666666666666</v>
      </c>
      <c r="L80" s="28"/>
      <c r="M80" s="118">
        <v>0</v>
      </c>
      <c r="N80" s="118">
        <v>0</v>
      </c>
      <c r="O80" s="118">
        <v>0</v>
      </c>
      <c r="P80" s="118">
        <v>0</v>
      </c>
      <c r="Q80" s="118">
        <v>0</v>
      </c>
      <c r="R80" s="118">
        <v>390</v>
      </c>
      <c r="S80" s="118">
        <v>362</v>
      </c>
      <c r="T80" s="63">
        <v>0</v>
      </c>
      <c r="U80" s="63">
        <v>0</v>
      </c>
      <c r="V80" s="30">
        <v>0</v>
      </c>
    </row>
    <row r="81" spans="1:22" ht="12.75">
      <c r="A81" s="22">
        <f t="shared" si="14"/>
        <v>68</v>
      </c>
      <c r="B81" s="76" t="s">
        <v>362</v>
      </c>
      <c r="C81" s="31">
        <v>11626</v>
      </c>
      <c r="D81" s="76" t="s">
        <v>86</v>
      </c>
      <c r="E81" s="24">
        <f t="shared" si="15"/>
        <v>0</v>
      </c>
      <c r="F81" s="24" t="e">
        <f>VLOOKUP(E81,Tab!$U$2:$V$255,2,TRUE)</f>
        <v>#N/A</v>
      </c>
      <c r="G81" s="25">
        <f t="shared" si="16"/>
        <v>420</v>
      </c>
      <c r="H81" s="25">
        <f t="shared" si="17"/>
        <v>308</v>
      </c>
      <c r="I81" s="25">
        <f t="shared" si="18"/>
        <v>0</v>
      </c>
      <c r="J81" s="26">
        <f t="shared" si="19"/>
        <v>728</v>
      </c>
      <c r="K81" s="27">
        <f t="shared" si="20"/>
        <v>242.66666666666666</v>
      </c>
      <c r="L81" s="28"/>
      <c r="M81" s="118">
        <v>0</v>
      </c>
      <c r="N81" s="118">
        <v>0</v>
      </c>
      <c r="O81" s="118">
        <v>0</v>
      </c>
      <c r="P81" s="118">
        <v>420</v>
      </c>
      <c r="Q81" s="118">
        <v>0</v>
      </c>
      <c r="R81" s="118">
        <v>0</v>
      </c>
      <c r="S81" s="118">
        <v>0</v>
      </c>
      <c r="T81" s="63">
        <v>0</v>
      </c>
      <c r="U81" s="63">
        <v>0</v>
      </c>
      <c r="V81" s="30">
        <v>308</v>
      </c>
    </row>
    <row r="82" spans="1:22" ht="12.75">
      <c r="A82" s="22">
        <f t="shared" si="14"/>
        <v>69</v>
      </c>
      <c r="B82" s="32" t="s">
        <v>474</v>
      </c>
      <c r="C82" s="33">
        <v>11551</v>
      </c>
      <c r="D82" s="32" t="s">
        <v>78</v>
      </c>
      <c r="E82" s="24">
        <f t="shared" si="15"/>
        <v>327</v>
      </c>
      <c r="F82" s="24" t="e">
        <f>VLOOKUP(E82,Tab!$U$2:$V$255,2,TRUE)</f>
        <v>#N/A</v>
      </c>
      <c r="G82" s="25">
        <f t="shared" si="16"/>
        <v>397</v>
      </c>
      <c r="H82" s="25">
        <f t="shared" si="17"/>
        <v>327</v>
      </c>
      <c r="I82" s="25">
        <f t="shared" si="18"/>
        <v>0</v>
      </c>
      <c r="J82" s="26">
        <f t="shared" si="19"/>
        <v>724</v>
      </c>
      <c r="K82" s="27">
        <f t="shared" si="20"/>
        <v>241.33333333333334</v>
      </c>
      <c r="L82" s="28"/>
      <c r="M82" s="118">
        <v>327</v>
      </c>
      <c r="N82" s="118">
        <v>0</v>
      </c>
      <c r="O82" s="118">
        <v>0</v>
      </c>
      <c r="P82" s="118">
        <v>0</v>
      </c>
      <c r="Q82" s="118">
        <v>397</v>
      </c>
      <c r="R82" s="118">
        <v>0</v>
      </c>
      <c r="S82" s="118">
        <v>0</v>
      </c>
      <c r="T82" s="118">
        <v>0</v>
      </c>
      <c r="U82" s="118">
        <v>0</v>
      </c>
      <c r="V82" s="157">
        <v>0</v>
      </c>
    </row>
    <row r="83" spans="1:22" ht="12.75">
      <c r="A83" s="22">
        <f t="shared" si="14"/>
        <v>70</v>
      </c>
      <c r="B83" s="32" t="s">
        <v>242</v>
      </c>
      <c r="C83" s="33">
        <v>10176</v>
      </c>
      <c r="D83" s="32" t="s">
        <v>162</v>
      </c>
      <c r="E83" s="24">
        <f t="shared" si="15"/>
        <v>0</v>
      </c>
      <c r="F83" s="24" t="e">
        <f>VLOOKUP(E83,Tab!$U$2:$V$255,2,TRUE)</f>
        <v>#N/A</v>
      </c>
      <c r="G83" s="25">
        <f t="shared" si="16"/>
        <v>373</v>
      </c>
      <c r="H83" s="25">
        <f t="shared" si="17"/>
        <v>348</v>
      </c>
      <c r="I83" s="25">
        <f t="shared" si="18"/>
        <v>0</v>
      </c>
      <c r="J83" s="26">
        <f t="shared" si="19"/>
        <v>721</v>
      </c>
      <c r="K83" s="27">
        <f t="shared" si="20"/>
        <v>240.33333333333334</v>
      </c>
      <c r="L83" s="28"/>
      <c r="M83" s="118">
        <v>0</v>
      </c>
      <c r="N83" s="118">
        <v>0</v>
      </c>
      <c r="O83" s="118">
        <v>0</v>
      </c>
      <c r="P83" s="118">
        <v>0</v>
      </c>
      <c r="Q83" s="118">
        <v>0</v>
      </c>
      <c r="R83" s="118">
        <v>348</v>
      </c>
      <c r="S83" s="118">
        <v>373</v>
      </c>
      <c r="T83" s="63">
        <v>0</v>
      </c>
      <c r="U83" s="63">
        <v>0</v>
      </c>
      <c r="V83" s="30">
        <v>0</v>
      </c>
    </row>
    <row r="84" spans="1:22" ht="12.75">
      <c r="A84" s="22">
        <f t="shared" si="14"/>
        <v>71</v>
      </c>
      <c r="B84" s="32" t="s">
        <v>451</v>
      </c>
      <c r="C84" s="33">
        <v>11495</v>
      </c>
      <c r="D84" s="32" t="s">
        <v>36</v>
      </c>
      <c r="E84" s="24">
        <f t="shared" si="15"/>
        <v>0</v>
      </c>
      <c r="F84" s="24" t="e">
        <f>VLOOKUP(E84,Tab!$U$2:$V$255,2,TRUE)</f>
        <v>#N/A</v>
      </c>
      <c r="G84" s="25">
        <f t="shared" si="16"/>
        <v>372</v>
      </c>
      <c r="H84" s="25">
        <f t="shared" si="17"/>
        <v>332</v>
      </c>
      <c r="I84" s="25">
        <f t="shared" si="18"/>
        <v>0</v>
      </c>
      <c r="J84" s="26">
        <f t="shared" si="19"/>
        <v>704</v>
      </c>
      <c r="K84" s="27">
        <f t="shared" si="20"/>
        <v>234.66666666666666</v>
      </c>
      <c r="L84" s="28"/>
      <c r="M84" s="118">
        <v>0</v>
      </c>
      <c r="N84" s="118">
        <v>0</v>
      </c>
      <c r="O84" s="118">
        <v>0</v>
      </c>
      <c r="P84" s="118">
        <v>0</v>
      </c>
      <c r="Q84" s="118">
        <v>332</v>
      </c>
      <c r="R84" s="118">
        <v>372</v>
      </c>
      <c r="S84" s="118">
        <v>0</v>
      </c>
      <c r="T84" s="118">
        <v>0</v>
      </c>
      <c r="U84" s="118">
        <v>0</v>
      </c>
      <c r="V84" s="157">
        <v>0</v>
      </c>
    </row>
    <row r="85" spans="1:22" ht="12.75">
      <c r="A85" s="22">
        <f t="shared" si="14"/>
        <v>72</v>
      </c>
      <c r="B85" s="31" t="s">
        <v>271</v>
      </c>
      <c r="C85" s="31">
        <v>11124</v>
      </c>
      <c r="D85" s="31" t="s">
        <v>162</v>
      </c>
      <c r="E85" s="24">
        <f t="shared" si="15"/>
        <v>0</v>
      </c>
      <c r="F85" s="24" t="e">
        <f>VLOOKUP(E85,Tab!$U$2:$V$255,2,TRUE)</f>
        <v>#N/A</v>
      </c>
      <c r="G85" s="25">
        <f t="shared" si="16"/>
        <v>363</v>
      </c>
      <c r="H85" s="25">
        <f t="shared" si="17"/>
        <v>330</v>
      </c>
      <c r="I85" s="25">
        <f t="shared" si="18"/>
        <v>0</v>
      </c>
      <c r="J85" s="26">
        <f t="shared" si="19"/>
        <v>693</v>
      </c>
      <c r="K85" s="27">
        <f t="shared" si="20"/>
        <v>231</v>
      </c>
      <c r="L85" s="28"/>
      <c r="M85" s="118">
        <v>0</v>
      </c>
      <c r="N85" s="118">
        <v>0</v>
      </c>
      <c r="O85" s="118">
        <v>0</v>
      </c>
      <c r="P85" s="118">
        <v>0</v>
      </c>
      <c r="Q85" s="118">
        <v>0</v>
      </c>
      <c r="R85" s="118">
        <v>330</v>
      </c>
      <c r="S85" s="118">
        <v>363</v>
      </c>
      <c r="T85" s="63">
        <v>0</v>
      </c>
      <c r="U85" s="63">
        <v>0</v>
      </c>
      <c r="V85" s="30">
        <v>0</v>
      </c>
    </row>
    <row r="86" spans="1:22" ht="12.75">
      <c r="A86" s="22">
        <f t="shared" si="14"/>
        <v>73</v>
      </c>
      <c r="B86" s="32" t="s">
        <v>449</v>
      </c>
      <c r="C86" s="33">
        <v>11498</v>
      </c>
      <c r="D86" s="32" t="s">
        <v>36</v>
      </c>
      <c r="E86" s="24">
        <f t="shared" si="15"/>
        <v>0</v>
      </c>
      <c r="F86" s="24" t="e">
        <f>VLOOKUP(E86,Tab!$U$2:$V$255,2,TRUE)</f>
        <v>#N/A</v>
      </c>
      <c r="G86" s="25">
        <f t="shared" si="16"/>
        <v>389</v>
      </c>
      <c r="H86" s="25">
        <f t="shared" si="17"/>
        <v>291</v>
      </c>
      <c r="I86" s="25">
        <f t="shared" si="18"/>
        <v>0</v>
      </c>
      <c r="J86" s="26">
        <f t="shared" si="19"/>
        <v>680</v>
      </c>
      <c r="K86" s="27">
        <f t="shared" si="20"/>
        <v>226.66666666666666</v>
      </c>
      <c r="L86" s="28"/>
      <c r="M86" s="118">
        <v>0</v>
      </c>
      <c r="N86" s="118">
        <v>0</v>
      </c>
      <c r="O86" s="118">
        <v>0</v>
      </c>
      <c r="P86" s="118">
        <v>0</v>
      </c>
      <c r="Q86" s="118">
        <v>291</v>
      </c>
      <c r="R86" s="118">
        <v>389</v>
      </c>
      <c r="S86" s="118">
        <v>0</v>
      </c>
      <c r="T86" s="118">
        <v>0</v>
      </c>
      <c r="U86" s="118">
        <v>0</v>
      </c>
      <c r="V86" s="157">
        <v>0</v>
      </c>
    </row>
    <row r="87" spans="1:22" ht="12.75">
      <c r="A87" s="22">
        <f t="shared" si="14"/>
        <v>74</v>
      </c>
      <c r="B87" s="64" t="s">
        <v>230</v>
      </c>
      <c r="C87" s="64">
        <v>558</v>
      </c>
      <c r="D87" s="64" t="s">
        <v>86</v>
      </c>
      <c r="E87" s="24">
        <f t="shared" si="15"/>
        <v>0</v>
      </c>
      <c r="F87" s="24" t="e">
        <f>VLOOKUP(E87,Tab!$U$2:$V$255,2,TRUE)</f>
        <v>#N/A</v>
      </c>
      <c r="G87" s="25">
        <f t="shared" si="16"/>
        <v>545</v>
      </c>
      <c r="H87" s="25">
        <f t="shared" si="17"/>
        <v>0</v>
      </c>
      <c r="I87" s="25">
        <f t="shared" si="18"/>
        <v>0</v>
      </c>
      <c r="J87" s="26">
        <f t="shared" si="19"/>
        <v>545</v>
      </c>
      <c r="K87" s="27">
        <f t="shared" si="20"/>
        <v>181.66666666666666</v>
      </c>
      <c r="L87" s="28"/>
      <c r="M87" s="118">
        <v>0</v>
      </c>
      <c r="N87" s="118">
        <v>0</v>
      </c>
      <c r="O87" s="118">
        <v>0</v>
      </c>
      <c r="P87" s="118">
        <v>0</v>
      </c>
      <c r="Q87" s="118"/>
      <c r="R87" s="118">
        <v>0</v>
      </c>
      <c r="S87" s="118">
        <v>0</v>
      </c>
      <c r="T87" s="63">
        <v>545</v>
      </c>
      <c r="U87" s="63">
        <v>0</v>
      </c>
      <c r="V87" s="30">
        <v>0</v>
      </c>
    </row>
    <row r="88" spans="1:22" ht="12.75">
      <c r="A88" s="22">
        <f t="shared" si="14"/>
        <v>75</v>
      </c>
      <c r="B88" s="31" t="s">
        <v>52</v>
      </c>
      <c r="C88" s="31">
        <v>6463</v>
      </c>
      <c r="D88" s="76" t="s">
        <v>56</v>
      </c>
      <c r="E88" s="24">
        <f t="shared" si="15"/>
        <v>0</v>
      </c>
      <c r="F88" s="24" t="e">
        <f>VLOOKUP(E88,Tab!$U$2:$V$255,2,TRUE)</f>
        <v>#N/A</v>
      </c>
      <c r="G88" s="25">
        <f t="shared" si="16"/>
        <v>540</v>
      </c>
      <c r="H88" s="25">
        <f t="shared" si="17"/>
        <v>0</v>
      </c>
      <c r="I88" s="25">
        <f t="shared" si="18"/>
        <v>0</v>
      </c>
      <c r="J88" s="26">
        <f t="shared" si="19"/>
        <v>540</v>
      </c>
      <c r="K88" s="27">
        <f t="shared" si="20"/>
        <v>180</v>
      </c>
      <c r="L88" s="28"/>
      <c r="M88" s="118">
        <v>0</v>
      </c>
      <c r="N88" s="118">
        <v>0</v>
      </c>
      <c r="O88" s="118">
        <v>0</v>
      </c>
      <c r="P88" s="118">
        <v>0</v>
      </c>
      <c r="Q88" s="118">
        <v>0</v>
      </c>
      <c r="R88" s="118">
        <v>540</v>
      </c>
      <c r="S88" s="118">
        <v>0</v>
      </c>
      <c r="T88" s="63">
        <v>0</v>
      </c>
      <c r="U88" s="63">
        <v>0</v>
      </c>
      <c r="V88" s="30">
        <v>0</v>
      </c>
    </row>
    <row r="89" spans="1:22" ht="12.75">
      <c r="A89" s="22">
        <f t="shared" si="14"/>
        <v>76</v>
      </c>
      <c r="B89" s="76" t="s">
        <v>425</v>
      </c>
      <c r="C89" s="31">
        <v>5341</v>
      </c>
      <c r="D89" s="76" t="s">
        <v>86</v>
      </c>
      <c r="E89" s="24">
        <f t="shared" si="15"/>
        <v>0</v>
      </c>
      <c r="F89" s="24" t="e">
        <f>VLOOKUP(E89,Tab!$U$2:$V$255,2,TRUE)</f>
        <v>#N/A</v>
      </c>
      <c r="G89" s="25">
        <f t="shared" si="16"/>
        <v>314</v>
      </c>
      <c r="H89" s="25">
        <f t="shared" si="17"/>
        <v>223</v>
      </c>
      <c r="I89" s="25">
        <f t="shared" si="18"/>
        <v>0</v>
      </c>
      <c r="J89" s="26">
        <f t="shared" si="19"/>
        <v>537</v>
      </c>
      <c r="K89" s="27">
        <f t="shared" si="20"/>
        <v>179</v>
      </c>
      <c r="L89" s="28"/>
      <c r="M89" s="118">
        <v>0</v>
      </c>
      <c r="N89" s="118">
        <v>0</v>
      </c>
      <c r="O89" s="118">
        <v>0</v>
      </c>
      <c r="P89" s="118">
        <v>223</v>
      </c>
      <c r="Q89" s="118">
        <v>0</v>
      </c>
      <c r="R89" s="118">
        <v>0</v>
      </c>
      <c r="S89" s="118">
        <v>0</v>
      </c>
      <c r="T89" s="63">
        <v>0</v>
      </c>
      <c r="U89" s="63">
        <v>0</v>
      </c>
      <c r="V89" s="30">
        <v>314</v>
      </c>
    </row>
    <row r="90" spans="1:22" ht="12.75">
      <c r="A90" s="22">
        <f t="shared" si="14"/>
        <v>77</v>
      </c>
      <c r="B90" s="31" t="s">
        <v>244</v>
      </c>
      <c r="C90" s="31">
        <v>4199</v>
      </c>
      <c r="D90" s="31" t="s">
        <v>118</v>
      </c>
      <c r="E90" s="24">
        <f t="shared" si="15"/>
        <v>0</v>
      </c>
      <c r="F90" s="24" t="e">
        <f>VLOOKUP(E90,Tab!$U$2:$V$255,2,TRUE)</f>
        <v>#N/A</v>
      </c>
      <c r="G90" s="25">
        <f t="shared" si="16"/>
        <v>532</v>
      </c>
      <c r="H90" s="25">
        <f t="shared" si="17"/>
        <v>0</v>
      </c>
      <c r="I90" s="25">
        <f t="shared" si="18"/>
        <v>0</v>
      </c>
      <c r="J90" s="26">
        <f t="shared" si="19"/>
        <v>532</v>
      </c>
      <c r="K90" s="27">
        <f t="shared" si="20"/>
        <v>177.33333333333334</v>
      </c>
      <c r="L90" s="28"/>
      <c r="M90" s="118">
        <v>0</v>
      </c>
      <c r="N90" s="118">
        <v>532</v>
      </c>
      <c r="O90" s="118">
        <v>0</v>
      </c>
      <c r="P90" s="118">
        <v>0</v>
      </c>
      <c r="Q90" s="118">
        <v>0</v>
      </c>
      <c r="R90" s="118">
        <v>0</v>
      </c>
      <c r="S90" s="118">
        <v>0</v>
      </c>
      <c r="T90" s="63">
        <v>0</v>
      </c>
      <c r="U90" s="63">
        <v>0</v>
      </c>
      <c r="V90" s="30">
        <v>0</v>
      </c>
    </row>
    <row r="91" spans="1:22" ht="12.75">
      <c r="A91" s="22">
        <f t="shared" si="14"/>
        <v>78</v>
      </c>
      <c r="B91" s="32" t="s">
        <v>468</v>
      </c>
      <c r="C91" s="33">
        <v>2046</v>
      </c>
      <c r="D91" s="32" t="s">
        <v>138</v>
      </c>
      <c r="E91" s="24">
        <f t="shared" si="15"/>
        <v>0</v>
      </c>
      <c r="F91" s="24" t="e">
        <f>VLOOKUP(E91,Tab!$U$2:$V$255,2,TRUE)</f>
        <v>#N/A</v>
      </c>
      <c r="G91" s="25">
        <f t="shared" si="16"/>
        <v>523</v>
      </c>
      <c r="H91" s="25">
        <f t="shared" si="17"/>
        <v>0</v>
      </c>
      <c r="I91" s="25">
        <f t="shared" si="18"/>
        <v>0</v>
      </c>
      <c r="J91" s="26">
        <f t="shared" si="19"/>
        <v>523</v>
      </c>
      <c r="K91" s="27">
        <f t="shared" si="20"/>
        <v>174.33333333333334</v>
      </c>
      <c r="L91" s="28"/>
      <c r="M91" s="118">
        <v>0</v>
      </c>
      <c r="N91" s="118">
        <v>0</v>
      </c>
      <c r="O91" s="118">
        <v>0</v>
      </c>
      <c r="P91" s="118">
        <v>0</v>
      </c>
      <c r="Q91" s="118">
        <v>523</v>
      </c>
      <c r="R91" s="118">
        <v>0</v>
      </c>
      <c r="S91" s="118">
        <v>0</v>
      </c>
      <c r="T91" s="118">
        <v>0</v>
      </c>
      <c r="U91" s="118">
        <v>0</v>
      </c>
      <c r="V91" s="157">
        <v>0</v>
      </c>
    </row>
    <row r="92" spans="1:22" ht="12.75">
      <c r="A92" s="22">
        <f t="shared" si="14"/>
        <v>79</v>
      </c>
      <c r="B92" s="31" t="s">
        <v>123</v>
      </c>
      <c r="C92" s="31">
        <v>320</v>
      </c>
      <c r="D92" s="31" t="s">
        <v>124</v>
      </c>
      <c r="E92" s="24">
        <f t="shared" si="15"/>
        <v>0</v>
      </c>
      <c r="F92" s="24" t="e">
        <f>VLOOKUP(E92,Tab!$U$2:$V$255,2,TRUE)</f>
        <v>#N/A</v>
      </c>
      <c r="G92" s="25">
        <f t="shared" si="16"/>
        <v>509</v>
      </c>
      <c r="H92" s="25">
        <f t="shared" si="17"/>
        <v>0</v>
      </c>
      <c r="I92" s="25">
        <f t="shared" si="18"/>
        <v>0</v>
      </c>
      <c r="J92" s="26">
        <f t="shared" si="19"/>
        <v>509</v>
      </c>
      <c r="K92" s="27">
        <f t="shared" si="20"/>
        <v>169.66666666666666</v>
      </c>
      <c r="L92" s="28"/>
      <c r="M92" s="118">
        <v>0</v>
      </c>
      <c r="N92" s="118">
        <v>0</v>
      </c>
      <c r="O92" s="118">
        <v>0</v>
      </c>
      <c r="P92" s="118">
        <v>0</v>
      </c>
      <c r="Q92" s="118">
        <v>0</v>
      </c>
      <c r="R92" s="118">
        <v>509</v>
      </c>
      <c r="S92" s="118">
        <v>0</v>
      </c>
      <c r="T92" s="63">
        <v>0</v>
      </c>
      <c r="U92" s="63">
        <v>0</v>
      </c>
      <c r="V92" s="30">
        <v>0</v>
      </c>
    </row>
    <row r="93" spans="1:22" ht="12.75">
      <c r="A93" s="22">
        <f t="shared" si="14"/>
        <v>80</v>
      </c>
      <c r="B93" s="32" t="s">
        <v>340</v>
      </c>
      <c r="C93" s="33">
        <v>301</v>
      </c>
      <c r="D93" s="32" t="s">
        <v>36</v>
      </c>
      <c r="E93" s="24">
        <f t="shared" si="15"/>
        <v>0</v>
      </c>
      <c r="F93" s="24" t="e">
        <f>VLOOKUP(E93,Tab!$U$2:$V$255,2,TRUE)</f>
        <v>#N/A</v>
      </c>
      <c r="G93" s="25">
        <f t="shared" si="16"/>
        <v>509</v>
      </c>
      <c r="H93" s="25">
        <f t="shared" si="17"/>
        <v>0</v>
      </c>
      <c r="I93" s="25">
        <f t="shared" si="18"/>
        <v>0</v>
      </c>
      <c r="J93" s="26">
        <f t="shared" si="19"/>
        <v>509</v>
      </c>
      <c r="K93" s="27">
        <f t="shared" si="20"/>
        <v>169.66666666666666</v>
      </c>
      <c r="L93" s="28"/>
      <c r="M93" s="118">
        <v>0</v>
      </c>
      <c r="N93" s="118">
        <v>0</v>
      </c>
      <c r="O93" s="118">
        <v>509</v>
      </c>
      <c r="P93" s="118">
        <v>0</v>
      </c>
      <c r="Q93" s="118">
        <v>0</v>
      </c>
      <c r="R93" s="118">
        <v>0</v>
      </c>
      <c r="S93" s="118">
        <v>0</v>
      </c>
      <c r="T93" s="63">
        <v>0</v>
      </c>
      <c r="U93" s="63">
        <v>0</v>
      </c>
      <c r="V93" s="30">
        <v>0</v>
      </c>
    </row>
    <row r="94" spans="1:22" ht="12.75">
      <c r="A94" s="22">
        <f t="shared" si="14"/>
        <v>81</v>
      </c>
      <c r="B94" s="31" t="s">
        <v>46</v>
      </c>
      <c r="C94" s="31">
        <v>560</v>
      </c>
      <c r="D94" s="31" t="s">
        <v>24</v>
      </c>
      <c r="E94" s="24">
        <f t="shared" si="15"/>
        <v>0</v>
      </c>
      <c r="F94" s="24" t="e">
        <f>VLOOKUP(E94,Tab!$U$2:$V$255,2,TRUE)</f>
        <v>#N/A</v>
      </c>
      <c r="G94" s="25">
        <f t="shared" si="16"/>
        <v>507</v>
      </c>
      <c r="H94" s="25">
        <f t="shared" si="17"/>
        <v>0</v>
      </c>
      <c r="I94" s="25">
        <f t="shared" si="18"/>
        <v>0</v>
      </c>
      <c r="J94" s="26">
        <f t="shared" si="19"/>
        <v>507</v>
      </c>
      <c r="K94" s="27">
        <f t="shared" si="20"/>
        <v>169</v>
      </c>
      <c r="L94" s="28"/>
      <c r="M94" s="118">
        <v>0</v>
      </c>
      <c r="N94" s="118">
        <v>0</v>
      </c>
      <c r="O94" s="118">
        <v>507</v>
      </c>
      <c r="P94" s="118">
        <v>0</v>
      </c>
      <c r="Q94" s="118">
        <v>0</v>
      </c>
      <c r="R94" s="118">
        <v>0</v>
      </c>
      <c r="S94" s="118">
        <v>0</v>
      </c>
      <c r="T94" s="63">
        <v>0</v>
      </c>
      <c r="U94" s="63">
        <v>0</v>
      </c>
      <c r="V94" s="30">
        <v>0</v>
      </c>
    </row>
    <row r="95" spans="1:22" ht="12.75">
      <c r="A95" s="22">
        <f t="shared" si="14"/>
        <v>82</v>
      </c>
      <c r="B95" s="31" t="s">
        <v>117</v>
      </c>
      <c r="C95" s="31">
        <v>2483</v>
      </c>
      <c r="D95" s="31" t="s">
        <v>118</v>
      </c>
      <c r="E95" s="24">
        <f t="shared" si="15"/>
        <v>0</v>
      </c>
      <c r="F95" s="24" t="e">
        <f>VLOOKUP(E95,Tab!$U$2:$V$255,2,TRUE)</f>
        <v>#N/A</v>
      </c>
      <c r="G95" s="25">
        <f t="shared" si="16"/>
        <v>505</v>
      </c>
      <c r="H95" s="25">
        <f t="shared" si="17"/>
        <v>0</v>
      </c>
      <c r="I95" s="25">
        <f t="shared" si="18"/>
        <v>0</v>
      </c>
      <c r="J95" s="26">
        <f t="shared" si="19"/>
        <v>505</v>
      </c>
      <c r="K95" s="27">
        <f t="shared" si="20"/>
        <v>168.33333333333334</v>
      </c>
      <c r="L95" s="28"/>
      <c r="M95" s="118">
        <v>0</v>
      </c>
      <c r="N95" s="118">
        <v>505</v>
      </c>
      <c r="O95" s="118">
        <v>0</v>
      </c>
      <c r="P95" s="118">
        <v>0</v>
      </c>
      <c r="Q95" s="118">
        <v>0</v>
      </c>
      <c r="R95" s="118">
        <v>0</v>
      </c>
      <c r="S95" s="118">
        <v>0</v>
      </c>
      <c r="T95" s="63">
        <v>0</v>
      </c>
      <c r="U95" s="63">
        <v>0</v>
      </c>
      <c r="V95" s="30">
        <v>0</v>
      </c>
    </row>
    <row r="96" spans="1:22" ht="12.75">
      <c r="A96" s="22">
        <f t="shared" si="14"/>
        <v>83</v>
      </c>
      <c r="B96" s="76" t="s">
        <v>149</v>
      </c>
      <c r="C96" s="31">
        <v>3617</v>
      </c>
      <c r="D96" s="76" t="s">
        <v>74</v>
      </c>
      <c r="E96" s="24">
        <f t="shared" si="15"/>
        <v>0</v>
      </c>
      <c r="F96" s="24" t="e">
        <f>VLOOKUP(E96,Tab!$U$2:$V$255,2,TRUE)</f>
        <v>#N/A</v>
      </c>
      <c r="G96" s="25">
        <f t="shared" si="16"/>
        <v>504</v>
      </c>
      <c r="H96" s="25">
        <f t="shared" si="17"/>
        <v>0</v>
      </c>
      <c r="I96" s="25">
        <f t="shared" si="18"/>
        <v>0</v>
      </c>
      <c r="J96" s="26">
        <f t="shared" si="19"/>
        <v>504</v>
      </c>
      <c r="K96" s="27">
        <f t="shared" si="20"/>
        <v>168</v>
      </c>
      <c r="L96" s="28"/>
      <c r="M96" s="118">
        <v>0</v>
      </c>
      <c r="N96" s="118">
        <v>0</v>
      </c>
      <c r="O96" s="118">
        <v>0</v>
      </c>
      <c r="P96" s="118">
        <v>0</v>
      </c>
      <c r="Q96" s="118">
        <v>504</v>
      </c>
      <c r="R96" s="118">
        <v>0</v>
      </c>
      <c r="S96" s="118">
        <v>0</v>
      </c>
      <c r="T96" s="63">
        <v>0</v>
      </c>
      <c r="U96" s="63">
        <v>0</v>
      </c>
      <c r="V96" s="30">
        <v>0</v>
      </c>
    </row>
    <row r="97" spans="1:22" ht="12.75">
      <c r="A97" s="22">
        <f t="shared" si="14"/>
        <v>84</v>
      </c>
      <c r="B97" s="31" t="s">
        <v>249</v>
      </c>
      <c r="C97" s="31">
        <v>1157</v>
      </c>
      <c r="D97" s="31" t="s">
        <v>36</v>
      </c>
      <c r="E97" s="24">
        <f t="shared" si="15"/>
        <v>0</v>
      </c>
      <c r="F97" s="24" t="e">
        <f>VLOOKUP(E97,Tab!$U$2:$V$255,2,TRUE)</f>
        <v>#N/A</v>
      </c>
      <c r="G97" s="25">
        <f t="shared" si="16"/>
        <v>503</v>
      </c>
      <c r="H97" s="25">
        <f t="shared" si="17"/>
        <v>0</v>
      </c>
      <c r="I97" s="25">
        <f t="shared" si="18"/>
        <v>0</v>
      </c>
      <c r="J97" s="26">
        <f t="shared" si="19"/>
        <v>503</v>
      </c>
      <c r="K97" s="27">
        <f t="shared" si="20"/>
        <v>167.66666666666666</v>
      </c>
      <c r="L97" s="28"/>
      <c r="M97" s="118">
        <v>0</v>
      </c>
      <c r="N97" s="118">
        <v>0</v>
      </c>
      <c r="O97" s="118">
        <v>0</v>
      </c>
      <c r="P97" s="118">
        <v>0</v>
      </c>
      <c r="Q97" s="118">
        <v>0</v>
      </c>
      <c r="R97" s="118">
        <v>503</v>
      </c>
      <c r="S97" s="118">
        <v>0</v>
      </c>
      <c r="T97" s="63">
        <v>0</v>
      </c>
      <c r="U97" s="63">
        <v>0</v>
      </c>
      <c r="V97" s="30">
        <v>0</v>
      </c>
    </row>
    <row r="98" spans="1:22" ht="12.75">
      <c r="A98" s="22">
        <f t="shared" si="14"/>
        <v>85</v>
      </c>
      <c r="B98" s="31" t="s">
        <v>148</v>
      </c>
      <c r="C98" s="31">
        <v>11120</v>
      </c>
      <c r="D98" s="31" t="s">
        <v>26</v>
      </c>
      <c r="E98" s="24">
        <f t="shared" si="15"/>
        <v>502</v>
      </c>
      <c r="F98" s="24" t="str">
        <f>VLOOKUP(E98,Tab!$U$2:$V$255,2,TRUE)</f>
        <v>Não</v>
      </c>
      <c r="G98" s="25">
        <f t="shared" si="16"/>
        <v>502</v>
      </c>
      <c r="H98" s="25">
        <f t="shared" si="17"/>
        <v>0</v>
      </c>
      <c r="I98" s="25">
        <f t="shared" si="18"/>
        <v>0</v>
      </c>
      <c r="J98" s="26">
        <f t="shared" si="19"/>
        <v>502</v>
      </c>
      <c r="K98" s="27">
        <f t="shared" si="20"/>
        <v>167.33333333333334</v>
      </c>
      <c r="L98" s="28"/>
      <c r="M98" s="118">
        <v>502</v>
      </c>
      <c r="N98" s="118">
        <v>0</v>
      </c>
      <c r="O98" s="118">
        <v>0</v>
      </c>
      <c r="P98" s="118">
        <v>0</v>
      </c>
      <c r="Q98" s="118">
        <v>0</v>
      </c>
      <c r="R98" s="118">
        <v>0</v>
      </c>
      <c r="S98" s="118">
        <v>0</v>
      </c>
      <c r="T98" s="63">
        <v>0</v>
      </c>
      <c r="U98" s="63">
        <v>0</v>
      </c>
      <c r="V98" s="30">
        <v>0</v>
      </c>
    </row>
    <row r="99" spans="1:22" ht="12.75">
      <c r="A99" s="22">
        <f t="shared" si="14"/>
        <v>86</v>
      </c>
      <c r="B99" s="31" t="s">
        <v>127</v>
      </c>
      <c r="C99" s="31">
        <v>10</v>
      </c>
      <c r="D99" s="31" t="s">
        <v>36</v>
      </c>
      <c r="E99" s="24">
        <f t="shared" si="15"/>
        <v>0</v>
      </c>
      <c r="F99" s="24" t="e">
        <f>VLOOKUP(E99,Tab!$U$2:$V$255,2,TRUE)</f>
        <v>#N/A</v>
      </c>
      <c r="G99" s="25">
        <f t="shared" si="16"/>
        <v>498</v>
      </c>
      <c r="H99" s="25">
        <f t="shared" si="17"/>
        <v>0</v>
      </c>
      <c r="I99" s="25">
        <f t="shared" si="18"/>
        <v>0</v>
      </c>
      <c r="J99" s="26">
        <f t="shared" si="19"/>
        <v>498</v>
      </c>
      <c r="K99" s="27">
        <f t="shared" si="20"/>
        <v>166</v>
      </c>
      <c r="L99" s="28"/>
      <c r="M99" s="118">
        <v>0</v>
      </c>
      <c r="N99" s="118">
        <v>0</v>
      </c>
      <c r="O99" s="118">
        <v>0</v>
      </c>
      <c r="P99" s="118">
        <v>0</v>
      </c>
      <c r="Q99" s="118">
        <v>0</v>
      </c>
      <c r="R99" s="118">
        <v>498</v>
      </c>
      <c r="S99" s="118">
        <v>0</v>
      </c>
      <c r="T99" s="63">
        <v>0</v>
      </c>
      <c r="U99" s="63">
        <v>0</v>
      </c>
      <c r="V99" s="30">
        <v>0</v>
      </c>
    </row>
    <row r="100" spans="1:22" ht="12.75">
      <c r="A100" s="22">
        <f t="shared" si="14"/>
        <v>87</v>
      </c>
      <c r="B100" s="76" t="s">
        <v>426</v>
      </c>
      <c r="C100" s="31">
        <v>1612</v>
      </c>
      <c r="D100" s="76" t="s">
        <v>62</v>
      </c>
      <c r="E100" s="24">
        <f t="shared" si="15"/>
        <v>0</v>
      </c>
      <c r="F100" s="24" t="e">
        <f>VLOOKUP(E100,Tab!$U$2:$V$255,2,TRUE)</f>
        <v>#N/A</v>
      </c>
      <c r="G100" s="25">
        <f t="shared" si="16"/>
        <v>495</v>
      </c>
      <c r="H100" s="25">
        <f t="shared" si="17"/>
        <v>0</v>
      </c>
      <c r="I100" s="25">
        <f t="shared" si="18"/>
        <v>0</v>
      </c>
      <c r="J100" s="26">
        <f t="shared" si="19"/>
        <v>495</v>
      </c>
      <c r="K100" s="27">
        <f t="shared" si="20"/>
        <v>165</v>
      </c>
      <c r="L100" s="28"/>
      <c r="M100" s="118">
        <v>0</v>
      </c>
      <c r="N100" s="118">
        <v>0</v>
      </c>
      <c r="O100" s="118">
        <v>0</v>
      </c>
      <c r="P100" s="118">
        <v>0</v>
      </c>
      <c r="Q100" s="118">
        <v>0</v>
      </c>
      <c r="R100" s="118">
        <v>0</v>
      </c>
      <c r="S100" s="118">
        <v>495</v>
      </c>
      <c r="T100" s="63">
        <v>0</v>
      </c>
      <c r="U100" s="63">
        <v>0</v>
      </c>
      <c r="V100" s="30">
        <v>0</v>
      </c>
    </row>
    <row r="101" spans="1:22" ht="12.75">
      <c r="A101" s="22">
        <f t="shared" si="14"/>
        <v>88</v>
      </c>
      <c r="B101" s="76" t="s">
        <v>313</v>
      </c>
      <c r="C101" s="31">
        <v>10361</v>
      </c>
      <c r="D101" s="76" t="s">
        <v>118</v>
      </c>
      <c r="E101" s="24">
        <f t="shared" si="15"/>
        <v>0</v>
      </c>
      <c r="F101" s="24" t="e">
        <f>VLOOKUP(E101,Tab!$U$2:$V$255,2,TRUE)</f>
        <v>#N/A</v>
      </c>
      <c r="G101" s="25">
        <f t="shared" si="16"/>
        <v>495</v>
      </c>
      <c r="H101" s="25">
        <f t="shared" si="17"/>
        <v>0</v>
      </c>
      <c r="I101" s="25">
        <f t="shared" si="18"/>
        <v>0</v>
      </c>
      <c r="J101" s="26">
        <f t="shared" si="19"/>
        <v>495</v>
      </c>
      <c r="K101" s="27">
        <f t="shared" si="20"/>
        <v>165</v>
      </c>
      <c r="L101" s="28"/>
      <c r="M101" s="118">
        <v>0</v>
      </c>
      <c r="N101" s="118">
        <v>495</v>
      </c>
      <c r="O101" s="118">
        <v>0</v>
      </c>
      <c r="P101" s="118">
        <v>0</v>
      </c>
      <c r="Q101" s="118">
        <v>0</v>
      </c>
      <c r="R101" s="118">
        <v>0</v>
      </c>
      <c r="S101" s="118">
        <v>0</v>
      </c>
      <c r="T101" s="63">
        <v>0</v>
      </c>
      <c r="U101" s="63">
        <v>0</v>
      </c>
      <c r="V101" s="30">
        <v>0</v>
      </c>
    </row>
    <row r="102" spans="1:22" ht="12.75">
      <c r="A102" s="22">
        <f t="shared" si="14"/>
        <v>89</v>
      </c>
      <c r="B102" s="31" t="s">
        <v>38</v>
      </c>
      <c r="C102" s="31">
        <v>9796</v>
      </c>
      <c r="D102" s="31" t="s">
        <v>39</v>
      </c>
      <c r="E102" s="24">
        <f t="shared" si="15"/>
        <v>0</v>
      </c>
      <c r="F102" s="24" t="e">
        <f>VLOOKUP(E102,Tab!$U$2:$V$255,2,TRUE)</f>
        <v>#N/A</v>
      </c>
      <c r="G102" s="25">
        <f t="shared" si="16"/>
        <v>492</v>
      </c>
      <c r="H102" s="25">
        <f t="shared" si="17"/>
        <v>0</v>
      </c>
      <c r="I102" s="25">
        <f t="shared" si="18"/>
        <v>0</v>
      </c>
      <c r="J102" s="26">
        <f t="shared" si="19"/>
        <v>492</v>
      </c>
      <c r="K102" s="27">
        <f t="shared" si="20"/>
        <v>164</v>
      </c>
      <c r="L102" s="28"/>
      <c r="M102" s="118">
        <v>0</v>
      </c>
      <c r="N102" s="118">
        <v>0</v>
      </c>
      <c r="O102" s="118">
        <v>0</v>
      </c>
      <c r="P102" s="118">
        <v>0</v>
      </c>
      <c r="Q102" s="118">
        <v>0</v>
      </c>
      <c r="R102" s="118">
        <v>492</v>
      </c>
      <c r="S102" s="118">
        <v>0</v>
      </c>
      <c r="T102" s="63">
        <v>0</v>
      </c>
      <c r="U102" s="63">
        <v>0</v>
      </c>
      <c r="V102" s="30">
        <v>0</v>
      </c>
    </row>
    <row r="103" spans="1:22" ht="12.75">
      <c r="A103" s="22">
        <f t="shared" si="14"/>
        <v>90</v>
      </c>
      <c r="B103" s="32" t="s">
        <v>254</v>
      </c>
      <c r="C103" s="33">
        <v>10362</v>
      </c>
      <c r="D103" s="32" t="s">
        <v>118</v>
      </c>
      <c r="E103" s="24">
        <f t="shared" si="15"/>
        <v>0</v>
      </c>
      <c r="F103" s="24" t="e">
        <f>VLOOKUP(E103,Tab!$U$2:$V$255,2,TRUE)</f>
        <v>#N/A</v>
      </c>
      <c r="G103" s="25">
        <f t="shared" si="16"/>
        <v>491</v>
      </c>
      <c r="H103" s="25">
        <f t="shared" si="17"/>
        <v>0</v>
      </c>
      <c r="I103" s="25">
        <f t="shared" si="18"/>
        <v>0</v>
      </c>
      <c r="J103" s="26">
        <f t="shared" si="19"/>
        <v>491</v>
      </c>
      <c r="K103" s="27">
        <f t="shared" si="20"/>
        <v>163.66666666666666</v>
      </c>
      <c r="L103" s="28"/>
      <c r="M103" s="118">
        <v>0</v>
      </c>
      <c r="N103" s="118">
        <v>491</v>
      </c>
      <c r="O103" s="118">
        <v>0</v>
      </c>
      <c r="P103" s="118">
        <v>0</v>
      </c>
      <c r="Q103" s="118">
        <v>0</v>
      </c>
      <c r="R103" s="118">
        <v>0</v>
      </c>
      <c r="S103" s="118">
        <v>0</v>
      </c>
      <c r="T103" s="63">
        <v>0</v>
      </c>
      <c r="U103" s="63">
        <v>0</v>
      </c>
      <c r="V103" s="30">
        <v>0</v>
      </c>
    </row>
    <row r="104" spans="1:22" ht="12.75">
      <c r="A104" s="22">
        <f t="shared" si="14"/>
        <v>91</v>
      </c>
      <c r="B104" s="31" t="s">
        <v>246</v>
      </c>
      <c r="C104" s="31">
        <v>7482</v>
      </c>
      <c r="D104" s="31" t="s">
        <v>62</v>
      </c>
      <c r="E104" s="24">
        <f t="shared" si="15"/>
        <v>0</v>
      </c>
      <c r="F104" s="24" t="e">
        <f>VLOOKUP(E104,Tab!$U$2:$V$255,2,TRUE)</f>
        <v>#N/A</v>
      </c>
      <c r="G104" s="25">
        <f t="shared" si="16"/>
        <v>488</v>
      </c>
      <c r="H104" s="25">
        <f t="shared" si="17"/>
        <v>0</v>
      </c>
      <c r="I104" s="25">
        <f t="shared" si="18"/>
        <v>0</v>
      </c>
      <c r="J104" s="26">
        <f t="shared" si="19"/>
        <v>488</v>
      </c>
      <c r="K104" s="27">
        <f t="shared" si="20"/>
        <v>162.66666666666666</v>
      </c>
      <c r="L104" s="28"/>
      <c r="M104" s="118">
        <v>0</v>
      </c>
      <c r="N104" s="118">
        <v>0</v>
      </c>
      <c r="O104" s="118">
        <v>0</v>
      </c>
      <c r="P104" s="118">
        <v>0</v>
      </c>
      <c r="Q104" s="118">
        <v>0</v>
      </c>
      <c r="R104" s="118">
        <v>488</v>
      </c>
      <c r="S104" s="118">
        <v>0</v>
      </c>
      <c r="T104" s="63">
        <v>0</v>
      </c>
      <c r="U104" s="63">
        <v>0</v>
      </c>
      <c r="V104" s="30">
        <v>0</v>
      </c>
    </row>
    <row r="105" spans="1:22" ht="12.75">
      <c r="A105" s="22">
        <f t="shared" si="14"/>
        <v>92</v>
      </c>
      <c r="B105" s="31" t="s">
        <v>500</v>
      </c>
      <c r="C105" s="31">
        <v>9443</v>
      </c>
      <c r="D105" s="31" t="s">
        <v>78</v>
      </c>
      <c r="E105" s="24">
        <f t="shared" si="15"/>
        <v>487</v>
      </c>
      <c r="F105" s="24" t="e">
        <f>VLOOKUP(E105,Tab!$U$2:$V$255,2,TRUE)</f>
        <v>#N/A</v>
      </c>
      <c r="G105" s="25">
        <f t="shared" si="16"/>
        <v>487</v>
      </c>
      <c r="H105" s="25">
        <f t="shared" si="17"/>
        <v>0</v>
      </c>
      <c r="I105" s="25">
        <f t="shared" si="18"/>
        <v>0</v>
      </c>
      <c r="J105" s="26">
        <f t="shared" si="19"/>
        <v>487</v>
      </c>
      <c r="K105" s="27">
        <f t="shared" si="20"/>
        <v>162.33333333333334</v>
      </c>
      <c r="L105" s="28"/>
      <c r="M105" s="118">
        <v>487</v>
      </c>
      <c r="N105" s="118">
        <v>0</v>
      </c>
      <c r="O105" s="118">
        <v>0</v>
      </c>
      <c r="P105" s="118">
        <v>0</v>
      </c>
      <c r="Q105" s="118">
        <v>0</v>
      </c>
      <c r="R105" s="118">
        <v>0</v>
      </c>
      <c r="S105" s="118">
        <v>0</v>
      </c>
      <c r="T105" s="63">
        <v>0</v>
      </c>
      <c r="U105" s="63">
        <v>0</v>
      </c>
      <c r="V105" s="30">
        <v>0</v>
      </c>
    </row>
    <row r="106" spans="1:22" ht="12.75">
      <c r="A106" s="22">
        <f t="shared" si="14"/>
        <v>93</v>
      </c>
      <c r="B106" s="35" t="s">
        <v>130</v>
      </c>
      <c r="C106" s="35">
        <v>62</v>
      </c>
      <c r="D106" s="35" t="s">
        <v>36</v>
      </c>
      <c r="E106" s="24">
        <f t="shared" si="15"/>
        <v>0</v>
      </c>
      <c r="F106" s="24" t="e">
        <f>VLOOKUP(E106,Tab!$U$2:$V$255,2,TRUE)</f>
        <v>#N/A</v>
      </c>
      <c r="G106" s="25">
        <f t="shared" si="16"/>
        <v>487</v>
      </c>
      <c r="H106" s="25">
        <f t="shared" si="17"/>
        <v>0</v>
      </c>
      <c r="I106" s="25">
        <f t="shared" si="18"/>
        <v>0</v>
      </c>
      <c r="J106" s="26">
        <f t="shared" si="19"/>
        <v>487</v>
      </c>
      <c r="K106" s="27">
        <f t="shared" si="20"/>
        <v>162.33333333333334</v>
      </c>
      <c r="L106" s="28"/>
      <c r="M106" s="118">
        <v>0</v>
      </c>
      <c r="N106" s="118">
        <v>0</v>
      </c>
      <c r="O106" s="118">
        <v>0</v>
      </c>
      <c r="P106" s="118">
        <v>0</v>
      </c>
      <c r="Q106" s="118">
        <v>0</v>
      </c>
      <c r="R106" s="118">
        <v>487</v>
      </c>
      <c r="S106" s="118">
        <v>0</v>
      </c>
      <c r="T106" s="63">
        <v>0</v>
      </c>
      <c r="U106" s="63">
        <v>0</v>
      </c>
      <c r="V106" s="30">
        <v>0</v>
      </c>
    </row>
    <row r="107" spans="1:22" ht="12.75">
      <c r="A107" s="22">
        <f t="shared" si="14"/>
        <v>94</v>
      </c>
      <c r="B107" s="32" t="s">
        <v>248</v>
      </c>
      <c r="C107" s="33">
        <v>717</v>
      </c>
      <c r="D107" s="32" t="s">
        <v>36</v>
      </c>
      <c r="E107" s="24">
        <f t="shared" si="15"/>
        <v>0</v>
      </c>
      <c r="F107" s="24" t="e">
        <f>VLOOKUP(E107,Tab!$U$2:$V$255,2,TRUE)</f>
        <v>#N/A</v>
      </c>
      <c r="G107" s="25">
        <f t="shared" si="16"/>
        <v>485</v>
      </c>
      <c r="H107" s="25">
        <f t="shared" si="17"/>
        <v>0</v>
      </c>
      <c r="I107" s="25">
        <f t="shared" si="18"/>
        <v>0</v>
      </c>
      <c r="J107" s="26">
        <f t="shared" si="19"/>
        <v>485</v>
      </c>
      <c r="K107" s="27">
        <f t="shared" si="20"/>
        <v>161.66666666666666</v>
      </c>
      <c r="L107" s="28"/>
      <c r="M107" s="118">
        <v>0</v>
      </c>
      <c r="N107" s="118">
        <v>0</v>
      </c>
      <c r="O107" s="118">
        <v>0</v>
      </c>
      <c r="P107" s="118">
        <v>0</v>
      </c>
      <c r="Q107" s="118">
        <v>0</v>
      </c>
      <c r="R107" s="118">
        <v>485</v>
      </c>
      <c r="S107" s="118">
        <v>0</v>
      </c>
      <c r="T107" s="63">
        <v>0</v>
      </c>
      <c r="U107" s="63">
        <v>0</v>
      </c>
      <c r="V107" s="30">
        <v>0</v>
      </c>
    </row>
    <row r="108" spans="1:22" ht="12.75">
      <c r="A108" s="22">
        <f t="shared" si="14"/>
        <v>95</v>
      </c>
      <c r="B108" s="31" t="s">
        <v>32</v>
      </c>
      <c r="C108" s="31">
        <v>978</v>
      </c>
      <c r="D108" s="31" t="s">
        <v>33</v>
      </c>
      <c r="E108" s="24">
        <f t="shared" si="15"/>
        <v>482</v>
      </c>
      <c r="F108" s="24" t="e">
        <f>VLOOKUP(E108,Tab!$U$2:$V$255,2,TRUE)</f>
        <v>#N/A</v>
      </c>
      <c r="G108" s="25">
        <f t="shared" si="16"/>
        <v>482</v>
      </c>
      <c r="H108" s="25">
        <f t="shared" si="17"/>
        <v>0</v>
      </c>
      <c r="I108" s="25">
        <f t="shared" si="18"/>
        <v>0</v>
      </c>
      <c r="J108" s="26">
        <f t="shared" si="19"/>
        <v>482</v>
      </c>
      <c r="K108" s="27">
        <f t="shared" si="20"/>
        <v>160.66666666666666</v>
      </c>
      <c r="L108" s="28"/>
      <c r="M108" s="118">
        <v>482</v>
      </c>
      <c r="N108" s="118">
        <v>0</v>
      </c>
      <c r="O108" s="118">
        <v>0</v>
      </c>
      <c r="P108" s="118">
        <v>0</v>
      </c>
      <c r="Q108" s="118">
        <v>0</v>
      </c>
      <c r="R108" s="118">
        <v>0</v>
      </c>
      <c r="S108" s="118">
        <v>0</v>
      </c>
      <c r="T108" s="63">
        <v>0</v>
      </c>
      <c r="U108" s="63">
        <v>0</v>
      </c>
      <c r="V108" s="30">
        <v>0</v>
      </c>
    </row>
    <row r="109" spans="1:22" ht="12.75">
      <c r="A109" s="22">
        <f t="shared" si="14"/>
        <v>96</v>
      </c>
      <c r="B109" s="35" t="s">
        <v>264</v>
      </c>
      <c r="C109" s="35">
        <v>5640</v>
      </c>
      <c r="D109" s="35" t="s">
        <v>74</v>
      </c>
      <c r="E109" s="24">
        <f t="shared" si="15"/>
        <v>0</v>
      </c>
      <c r="F109" s="24" t="e">
        <f>VLOOKUP(E109,Tab!$U$2:$V$255,2,TRUE)</f>
        <v>#N/A</v>
      </c>
      <c r="G109" s="25">
        <f t="shared" si="16"/>
        <v>480</v>
      </c>
      <c r="H109" s="25">
        <f t="shared" si="17"/>
        <v>0</v>
      </c>
      <c r="I109" s="25">
        <f t="shared" si="18"/>
        <v>0</v>
      </c>
      <c r="J109" s="26">
        <f t="shared" si="19"/>
        <v>480</v>
      </c>
      <c r="K109" s="27">
        <f t="shared" si="20"/>
        <v>160</v>
      </c>
      <c r="L109" s="28"/>
      <c r="M109" s="118">
        <v>0</v>
      </c>
      <c r="N109" s="118">
        <v>0</v>
      </c>
      <c r="O109" s="118">
        <v>0</v>
      </c>
      <c r="P109" s="118">
        <v>0</v>
      </c>
      <c r="Q109" s="118">
        <v>480</v>
      </c>
      <c r="R109" s="118">
        <v>0</v>
      </c>
      <c r="S109" s="118">
        <v>0</v>
      </c>
      <c r="T109" s="63">
        <v>0</v>
      </c>
      <c r="U109" s="63">
        <v>0</v>
      </c>
      <c r="V109" s="30">
        <v>0</v>
      </c>
    </row>
    <row r="110" spans="1:22" ht="12.75">
      <c r="A110" s="22">
        <f aca="true" t="shared" si="21" ref="A110:A141">A109+1</f>
        <v>97</v>
      </c>
      <c r="B110" s="35" t="s">
        <v>260</v>
      </c>
      <c r="C110" s="35">
        <v>1218</v>
      </c>
      <c r="D110" s="35" t="s">
        <v>36</v>
      </c>
      <c r="E110" s="24">
        <f aca="true" t="shared" si="22" ref="E110:E141">MAX(M110)</f>
        <v>0</v>
      </c>
      <c r="F110" s="24" t="e">
        <f>VLOOKUP(E110,Tab!$U$2:$V$255,2,TRUE)</f>
        <v>#N/A</v>
      </c>
      <c r="G110" s="25">
        <f aca="true" t="shared" si="23" ref="G110:G141">LARGE(M110:V110,1)</f>
        <v>480</v>
      </c>
      <c r="H110" s="25">
        <f aca="true" t="shared" si="24" ref="H110:H141">LARGE(M110:V110,2)</f>
        <v>0</v>
      </c>
      <c r="I110" s="25">
        <f aca="true" t="shared" si="25" ref="I110:I141">LARGE(M110:V110,3)</f>
        <v>0</v>
      </c>
      <c r="J110" s="26">
        <f aca="true" t="shared" si="26" ref="J110:J141">SUM(G110:I110)</f>
        <v>480</v>
      </c>
      <c r="K110" s="27">
        <f aca="true" t="shared" si="27" ref="K110:K141">J110/3</f>
        <v>160</v>
      </c>
      <c r="L110" s="28"/>
      <c r="M110" s="118">
        <v>0</v>
      </c>
      <c r="N110" s="118">
        <v>0</v>
      </c>
      <c r="O110" s="118">
        <v>0</v>
      </c>
      <c r="P110" s="118">
        <v>0</v>
      </c>
      <c r="Q110" s="118">
        <v>0</v>
      </c>
      <c r="R110" s="118">
        <v>480</v>
      </c>
      <c r="S110" s="118">
        <v>0</v>
      </c>
      <c r="T110" s="63">
        <v>0</v>
      </c>
      <c r="U110" s="63">
        <v>0</v>
      </c>
      <c r="V110" s="30">
        <v>0</v>
      </c>
    </row>
    <row r="111" spans="1:22" ht="12.75">
      <c r="A111" s="22">
        <f t="shared" si="21"/>
        <v>98</v>
      </c>
      <c r="B111" s="76" t="s">
        <v>445</v>
      </c>
      <c r="C111" s="76">
        <v>3590</v>
      </c>
      <c r="D111" s="76" t="s">
        <v>239</v>
      </c>
      <c r="E111" s="24">
        <f t="shared" si="22"/>
        <v>0</v>
      </c>
      <c r="F111" s="24" t="e">
        <f>VLOOKUP(E111,Tab!$U$2:$V$255,2,TRUE)</f>
        <v>#N/A</v>
      </c>
      <c r="G111" s="25">
        <f t="shared" si="23"/>
        <v>480</v>
      </c>
      <c r="H111" s="25">
        <f t="shared" si="24"/>
        <v>0</v>
      </c>
      <c r="I111" s="25">
        <f t="shared" si="25"/>
        <v>0</v>
      </c>
      <c r="J111" s="26">
        <f t="shared" si="26"/>
        <v>480</v>
      </c>
      <c r="K111" s="27">
        <f t="shared" si="27"/>
        <v>160</v>
      </c>
      <c r="L111" s="28"/>
      <c r="M111" s="118">
        <v>0</v>
      </c>
      <c r="N111" s="118">
        <v>0</v>
      </c>
      <c r="O111" s="118">
        <v>0</v>
      </c>
      <c r="P111" s="118">
        <v>0</v>
      </c>
      <c r="Q111" s="118">
        <v>0</v>
      </c>
      <c r="R111" s="118">
        <v>480</v>
      </c>
      <c r="S111" s="118">
        <v>0</v>
      </c>
      <c r="T111" s="63">
        <v>0</v>
      </c>
      <c r="U111" s="63">
        <v>0</v>
      </c>
      <c r="V111" s="30">
        <v>0</v>
      </c>
    </row>
    <row r="112" spans="1:22" ht="12.75">
      <c r="A112" s="22">
        <f t="shared" si="21"/>
        <v>99</v>
      </c>
      <c r="B112" s="76" t="s">
        <v>315</v>
      </c>
      <c r="C112" s="31">
        <v>5268</v>
      </c>
      <c r="D112" s="76" t="s">
        <v>115</v>
      </c>
      <c r="E112" s="24">
        <f t="shared" si="22"/>
        <v>0</v>
      </c>
      <c r="F112" s="24" t="e">
        <f>VLOOKUP(E112,Tab!$U$2:$V$255,2,TRUE)</f>
        <v>#N/A</v>
      </c>
      <c r="G112" s="25">
        <f t="shared" si="23"/>
        <v>480</v>
      </c>
      <c r="H112" s="25">
        <f t="shared" si="24"/>
        <v>0</v>
      </c>
      <c r="I112" s="25">
        <f t="shared" si="25"/>
        <v>0</v>
      </c>
      <c r="J112" s="26">
        <f t="shared" si="26"/>
        <v>480</v>
      </c>
      <c r="K112" s="27">
        <f t="shared" si="27"/>
        <v>160</v>
      </c>
      <c r="L112" s="28"/>
      <c r="M112" s="118">
        <v>0</v>
      </c>
      <c r="N112" s="118">
        <v>480</v>
      </c>
      <c r="O112" s="118">
        <v>0</v>
      </c>
      <c r="P112" s="118">
        <v>0</v>
      </c>
      <c r="Q112" s="118">
        <v>0</v>
      </c>
      <c r="R112" s="118">
        <v>0</v>
      </c>
      <c r="S112" s="118">
        <v>0</v>
      </c>
      <c r="T112" s="63">
        <v>0</v>
      </c>
      <c r="U112" s="63">
        <v>0</v>
      </c>
      <c r="V112" s="30">
        <v>0</v>
      </c>
    </row>
    <row r="113" spans="1:22" ht="12.75">
      <c r="A113" s="22">
        <f t="shared" si="21"/>
        <v>100</v>
      </c>
      <c r="B113" s="76" t="s">
        <v>345</v>
      </c>
      <c r="C113" s="31">
        <v>4477</v>
      </c>
      <c r="D113" s="76" t="s">
        <v>24</v>
      </c>
      <c r="E113" s="24">
        <f t="shared" si="22"/>
        <v>0</v>
      </c>
      <c r="F113" s="24" t="e">
        <f>VLOOKUP(E113,Tab!$U$2:$V$255,2,TRUE)</f>
        <v>#N/A</v>
      </c>
      <c r="G113" s="25">
        <f t="shared" si="23"/>
        <v>479</v>
      </c>
      <c r="H113" s="25">
        <f t="shared" si="24"/>
        <v>0</v>
      </c>
      <c r="I113" s="25">
        <f t="shared" si="25"/>
        <v>0</v>
      </c>
      <c r="J113" s="26">
        <f t="shared" si="26"/>
        <v>479</v>
      </c>
      <c r="K113" s="27">
        <f t="shared" si="27"/>
        <v>159.66666666666666</v>
      </c>
      <c r="L113" s="28"/>
      <c r="M113" s="118">
        <v>0</v>
      </c>
      <c r="N113" s="118">
        <v>0</v>
      </c>
      <c r="O113" s="118">
        <v>479</v>
      </c>
      <c r="P113" s="118">
        <v>0</v>
      </c>
      <c r="Q113" s="118">
        <v>0</v>
      </c>
      <c r="R113" s="118">
        <v>0</v>
      </c>
      <c r="S113" s="118">
        <v>0</v>
      </c>
      <c r="T113" s="63">
        <v>0</v>
      </c>
      <c r="U113" s="63">
        <v>0</v>
      </c>
      <c r="V113" s="30">
        <v>0</v>
      </c>
    </row>
    <row r="114" spans="1:22" ht="12.75">
      <c r="A114" s="22">
        <f t="shared" si="21"/>
        <v>101</v>
      </c>
      <c r="B114" s="32" t="s">
        <v>219</v>
      </c>
      <c r="C114" s="33">
        <v>1207</v>
      </c>
      <c r="D114" s="32" t="s">
        <v>74</v>
      </c>
      <c r="E114" s="24">
        <f t="shared" si="22"/>
        <v>0</v>
      </c>
      <c r="F114" s="24" t="e">
        <f>VLOOKUP(E114,Tab!$U$2:$V$255,2,TRUE)</f>
        <v>#N/A</v>
      </c>
      <c r="G114" s="25">
        <f t="shared" si="23"/>
        <v>472</v>
      </c>
      <c r="H114" s="25">
        <f t="shared" si="24"/>
        <v>0</v>
      </c>
      <c r="I114" s="25">
        <f t="shared" si="25"/>
        <v>0</v>
      </c>
      <c r="J114" s="26">
        <f t="shared" si="26"/>
        <v>472</v>
      </c>
      <c r="K114" s="27">
        <f t="shared" si="27"/>
        <v>157.33333333333334</v>
      </c>
      <c r="L114" s="28"/>
      <c r="M114" s="118">
        <v>0</v>
      </c>
      <c r="N114" s="118">
        <v>0</v>
      </c>
      <c r="O114" s="118">
        <v>0</v>
      </c>
      <c r="P114" s="118">
        <v>0</v>
      </c>
      <c r="Q114" s="118">
        <v>472</v>
      </c>
      <c r="R114" s="118">
        <v>0</v>
      </c>
      <c r="S114" s="118">
        <v>0</v>
      </c>
      <c r="T114" s="118">
        <v>0</v>
      </c>
      <c r="U114" s="118">
        <v>0</v>
      </c>
      <c r="V114" s="157">
        <v>0</v>
      </c>
    </row>
    <row r="115" spans="1:22" ht="12.75">
      <c r="A115" s="22">
        <f t="shared" si="21"/>
        <v>102</v>
      </c>
      <c r="B115" s="35" t="s">
        <v>83</v>
      </c>
      <c r="C115" s="35">
        <v>6445</v>
      </c>
      <c r="D115" s="35" t="s">
        <v>239</v>
      </c>
      <c r="E115" s="24">
        <f t="shared" si="22"/>
        <v>0</v>
      </c>
      <c r="F115" s="24" t="e">
        <f>VLOOKUP(E115,Tab!$U$2:$V$255,2,TRUE)</f>
        <v>#N/A</v>
      </c>
      <c r="G115" s="25">
        <f t="shared" si="23"/>
        <v>469</v>
      </c>
      <c r="H115" s="25">
        <f t="shared" si="24"/>
        <v>0</v>
      </c>
      <c r="I115" s="25">
        <f t="shared" si="25"/>
        <v>0</v>
      </c>
      <c r="J115" s="26">
        <f t="shared" si="26"/>
        <v>469</v>
      </c>
      <c r="K115" s="27">
        <f t="shared" si="27"/>
        <v>156.33333333333334</v>
      </c>
      <c r="L115" s="28"/>
      <c r="M115" s="118">
        <v>0</v>
      </c>
      <c r="N115" s="118">
        <v>0</v>
      </c>
      <c r="O115" s="118">
        <v>0</v>
      </c>
      <c r="P115" s="118">
        <v>0</v>
      </c>
      <c r="Q115" s="118">
        <v>0</v>
      </c>
      <c r="R115" s="118">
        <v>469</v>
      </c>
      <c r="S115" s="118">
        <v>0</v>
      </c>
      <c r="T115" s="63">
        <v>0</v>
      </c>
      <c r="U115" s="63">
        <v>0</v>
      </c>
      <c r="V115" s="30">
        <v>0</v>
      </c>
    </row>
    <row r="116" spans="1:22" ht="12.75">
      <c r="A116" s="22">
        <f t="shared" si="21"/>
        <v>103</v>
      </c>
      <c r="B116" s="64" t="s">
        <v>90</v>
      </c>
      <c r="C116" s="64">
        <v>610</v>
      </c>
      <c r="D116" s="64" t="s">
        <v>86</v>
      </c>
      <c r="E116" s="24">
        <f t="shared" si="22"/>
        <v>0</v>
      </c>
      <c r="F116" s="24" t="e">
        <f>VLOOKUP(E116,Tab!$U$2:$V$255,2,TRUE)</f>
        <v>#N/A</v>
      </c>
      <c r="G116" s="25">
        <f t="shared" si="23"/>
        <v>468</v>
      </c>
      <c r="H116" s="25">
        <f t="shared" si="24"/>
        <v>0</v>
      </c>
      <c r="I116" s="25">
        <f t="shared" si="25"/>
        <v>0</v>
      </c>
      <c r="J116" s="26">
        <f t="shared" si="26"/>
        <v>468</v>
      </c>
      <c r="K116" s="27">
        <f t="shared" si="27"/>
        <v>156</v>
      </c>
      <c r="L116" s="28"/>
      <c r="M116" s="118">
        <v>0</v>
      </c>
      <c r="N116" s="118">
        <v>0</v>
      </c>
      <c r="O116" s="118">
        <v>0</v>
      </c>
      <c r="P116" s="118">
        <v>0</v>
      </c>
      <c r="Q116" s="118">
        <v>0</v>
      </c>
      <c r="R116" s="118">
        <v>0</v>
      </c>
      <c r="S116" s="118">
        <v>0</v>
      </c>
      <c r="T116" s="63">
        <v>468</v>
      </c>
      <c r="U116" s="63">
        <v>0</v>
      </c>
      <c r="V116" s="30">
        <v>0</v>
      </c>
    </row>
    <row r="117" spans="1:22" ht="12.75">
      <c r="A117" s="22">
        <f t="shared" si="21"/>
        <v>104</v>
      </c>
      <c r="B117" s="32" t="s">
        <v>150</v>
      </c>
      <c r="C117" s="33">
        <v>3932</v>
      </c>
      <c r="D117" s="32" t="s">
        <v>151</v>
      </c>
      <c r="E117" s="24">
        <f t="shared" si="22"/>
        <v>0</v>
      </c>
      <c r="F117" s="24" t="e">
        <f>VLOOKUP(E117,Tab!$U$2:$V$255,2,TRUE)</f>
        <v>#N/A</v>
      </c>
      <c r="G117" s="25">
        <f t="shared" si="23"/>
        <v>467</v>
      </c>
      <c r="H117" s="25">
        <f t="shared" si="24"/>
        <v>0</v>
      </c>
      <c r="I117" s="25">
        <f t="shared" si="25"/>
        <v>0</v>
      </c>
      <c r="J117" s="26">
        <f t="shared" si="26"/>
        <v>467</v>
      </c>
      <c r="K117" s="27">
        <f t="shared" si="27"/>
        <v>155.66666666666666</v>
      </c>
      <c r="L117" s="28"/>
      <c r="M117" s="118">
        <v>0</v>
      </c>
      <c r="N117" s="118">
        <v>0</v>
      </c>
      <c r="O117" s="118">
        <v>0</v>
      </c>
      <c r="P117" s="118">
        <v>0</v>
      </c>
      <c r="Q117" s="118">
        <v>0</v>
      </c>
      <c r="R117" s="118">
        <v>467</v>
      </c>
      <c r="S117" s="118">
        <v>0</v>
      </c>
      <c r="T117" s="63">
        <v>0</v>
      </c>
      <c r="U117" s="63">
        <v>0</v>
      </c>
      <c r="V117" s="30">
        <v>0</v>
      </c>
    </row>
    <row r="118" spans="1:22" ht="12.75">
      <c r="A118" s="22">
        <f t="shared" si="21"/>
        <v>105</v>
      </c>
      <c r="B118" s="31" t="s">
        <v>266</v>
      </c>
      <c r="C118" s="31">
        <v>10422</v>
      </c>
      <c r="D118" s="31" t="s">
        <v>14</v>
      </c>
      <c r="E118" s="24">
        <f t="shared" si="22"/>
        <v>0</v>
      </c>
      <c r="F118" s="24" t="e">
        <f>VLOOKUP(E118,Tab!$U$2:$V$255,2,TRUE)</f>
        <v>#N/A</v>
      </c>
      <c r="G118" s="25">
        <f t="shared" si="23"/>
        <v>459</v>
      </c>
      <c r="H118" s="25">
        <f t="shared" si="24"/>
        <v>0</v>
      </c>
      <c r="I118" s="25">
        <f t="shared" si="25"/>
        <v>0</v>
      </c>
      <c r="J118" s="26">
        <f t="shared" si="26"/>
        <v>459</v>
      </c>
      <c r="K118" s="27">
        <f t="shared" si="27"/>
        <v>153</v>
      </c>
      <c r="L118" s="28"/>
      <c r="M118" s="118">
        <v>0</v>
      </c>
      <c r="N118" s="118">
        <v>0</v>
      </c>
      <c r="O118" s="118">
        <v>0</v>
      </c>
      <c r="P118" s="118">
        <v>0</v>
      </c>
      <c r="Q118" s="118">
        <v>459</v>
      </c>
      <c r="R118" s="118">
        <v>0</v>
      </c>
      <c r="S118" s="118">
        <v>0</v>
      </c>
      <c r="T118" s="63">
        <v>0</v>
      </c>
      <c r="U118" s="63">
        <v>0</v>
      </c>
      <c r="V118" s="30">
        <v>0</v>
      </c>
    </row>
    <row r="119" spans="1:22" ht="12.75">
      <c r="A119" s="22">
        <f t="shared" si="21"/>
        <v>106</v>
      </c>
      <c r="B119" s="76" t="s">
        <v>489</v>
      </c>
      <c r="C119" s="31">
        <v>667</v>
      </c>
      <c r="D119" s="76" t="s">
        <v>24</v>
      </c>
      <c r="E119" s="24">
        <f t="shared" si="22"/>
        <v>0</v>
      </c>
      <c r="F119" s="24" t="e">
        <f>VLOOKUP(E119,Tab!$U$2:$V$255,2,TRUE)</f>
        <v>#N/A</v>
      </c>
      <c r="G119" s="25">
        <f t="shared" si="23"/>
        <v>459</v>
      </c>
      <c r="H119" s="25">
        <f t="shared" si="24"/>
        <v>0</v>
      </c>
      <c r="I119" s="25">
        <f t="shared" si="25"/>
        <v>0</v>
      </c>
      <c r="J119" s="26">
        <f t="shared" si="26"/>
        <v>459</v>
      </c>
      <c r="K119" s="27">
        <f t="shared" si="27"/>
        <v>153</v>
      </c>
      <c r="L119" s="28"/>
      <c r="M119" s="118">
        <v>0</v>
      </c>
      <c r="N119" s="118">
        <v>0</v>
      </c>
      <c r="O119" s="118">
        <v>459</v>
      </c>
      <c r="P119" s="118">
        <v>0</v>
      </c>
      <c r="Q119" s="118">
        <v>0</v>
      </c>
      <c r="R119" s="118">
        <v>0</v>
      </c>
      <c r="S119" s="118">
        <v>0</v>
      </c>
      <c r="T119" s="63">
        <v>0</v>
      </c>
      <c r="U119" s="63">
        <v>0</v>
      </c>
      <c r="V119" s="30">
        <v>0</v>
      </c>
    </row>
    <row r="120" spans="1:22" ht="12.75">
      <c r="A120" s="22">
        <f t="shared" si="21"/>
        <v>107</v>
      </c>
      <c r="B120" s="35" t="s">
        <v>255</v>
      </c>
      <c r="C120" s="35">
        <v>3969</v>
      </c>
      <c r="D120" s="35" t="s">
        <v>36</v>
      </c>
      <c r="E120" s="24">
        <f t="shared" si="22"/>
        <v>0</v>
      </c>
      <c r="F120" s="24" t="e">
        <f>VLOOKUP(E120,Tab!$U$2:$V$255,2,TRUE)</f>
        <v>#N/A</v>
      </c>
      <c r="G120" s="25">
        <f t="shared" si="23"/>
        <v>451</v>
      </c>
      <c r="H120" s="25">
        <f t="shared" si="24"/>
        <v>0</v>
      </c>
      <c r="I120" s="25">
        <f t="shared" si="25"/>
        <v>0</v>
      </c>
      <c r="J120" s="26">
        <f t="shared" si="26"/>
        <v>451</v>
      </c>
      <c r="K120" s="27">
        <f t="shared" si="27"/>
        <v>150.33333333333334</v>
      </c>
      <c r="L120" s="28"/>
      <c r="M120" s="118">
        <v>0</v>
      </c>
      <c r="N120" s="118">
        <v>0</v>
      </c>
      <c r="O120" s="118">
        <v>0</v>
      </c>
      <c r="P120" s="118">
        <v>0</v>
      </c>
      <c r="Q120" s="118">
        <v>0</v>
      </c>
      <c r="R120" s="118">
        <v>451</v>
      </c>
      <c r="S120" s="118">
        <v>0</v>
      </c>
      <c r="T120" s="63">
        <v>0</v>
      </c>
      <c r="U120" s="63">
        <v>0</v>
      </c>
      <c r="V120" s="30">
        <v>0</v>
      </c>
    </row>
    <row r="121" spans="1:22" ht="12.75">
      <c r="A121" s="22">
        <f t="shared" si="21"/>
        <v>108</v>
      </c>
      <c r="B121" s="35" t="s">
        <v>166</v>
      </c>
      <c r="C121" s="35">
        <v>45</v>
      </c>
      <c r="D121" s="35" t="s">
        <v>113</v>
      </c>
      <c r="E121" s="24">
        <f t="shared" si="22"/>
        <v>0</v>
      </c>
      <c r="F121" s="24" t="e">
        <f>VLOOKUP(E121,Tab!$U$2:$V$255,2,TRUE)</f>
        <v>#N/A</v>
      </c>
      <c r="G121" s="25">
        <f t="shared" si="23"/>
        <v>448</v>
      </c>
      <c r="H121" s="25">
        <f t="shared" si="24"/>
        <v>0</v>
      </c>
      <c r="I121" s="25">
        <f t="shared" si="25"/>
        <v>0</v>
      </c>
      <c r="J121" s="26">
        <f t="shared" si="26"/>
        <v>448</v>
      </c>
      <c r="K121" s="27">
        <f t="shared" si="27"/>
        <v>149.33333333333334</v>
      </c>
      <c r="L121" s="28"/>
      <c r="M121" s="118">
        <v>0</v>
      </c>
      <c r="N121" s="118">
        <v>0</v>
      </c>
      <c r="O121" s="118">
        <v>0</v>
      </c>
      <c r="P121" s="118">
        <v>0</v>
      </c>
      <c r="Q121" s="118">
        <v>0</v>
      </c>
      <c r="R121" s="118">
        <v>448</v>
      </c>
      <c r="S121" s="118">
        <v>0</v>
      </c>
      <c r="T121" s="63">
        <v>0</v>
      </c>
      <c r="U121" s="63">
        <v>0</v>
      </c>
      <c r="V121" s="30">
        <v>0</v>
      </c>
    </row>
    <row r="122" spans="1:22" ht="12.75">
      <c r="A122" s="22">
        <f t="shared" si="21"/>
        <v>109</v>
      </c>
      <c r="B122" s="32" t="s">
        <v>251</v>
      </c>
      <c r="C122" s="33">
        <v>2194</v>
      </c>
      <c r="D122" s="32" t="s">
        <v>252</v>
      </c>
      <c r="E122" s="24">
        <f t="shared" si="22"/>
        <v>0</v>
      </c>
      <c r="F122" s="24" t="e">
        <f>VLOOKUP(E122,Tab!$U$2:$V$255,2,TRUE)</f>
        <v>#N/A</v>
      </c>
      <c r="G122" s="25">
        <f t="shared" si="23"/>
        <v>446</v>
      </c>
      <c r="H122" s="25">
        <f t="shared" si="24"/>
        <v>0</v>
      </c>
      <c r="I122" s="25">
        <f t="shared" si="25"/>
        <v>0</v>
      </c>
      <c r="J122" s="26">
        <f t="shared" si="26"/>
        <v>446</v>
      </c>
      <c r="K122" s="27">
        <f t="shared" si="27"/>
        <v>148.66666666666666</v>
      </c>
      <c r="L122" s="28"/>
      <c r="M122" s="118">
        <v>0</v>
      </c>
      <c r="N122" s="118">
        <v>0</v>
      </c>
      <c r="O122" s="118">
        <v>0</v>
      </c>
      <c r="P122" s="118">
        <v>0</v>
      </c>
      <c r="Q122" s="118">
        <v>0</v>
      </c>
      <c r="R122" s="118">
        <v>446</v>
      </c>
      <c r="S122" s="118">
        <v>0</v>
      </c>
      <c r="T122" s="118">
        <v>0</v>
      </c>
      <c r="U122" s="118">
        <v>0</v>
      </c>
      <c r="V122" s="157">
        <v>0</v>
      </c>
    </row>
    <row r="123" spans="1:22" ht="12.75">
      <c r="A123" s="22">
        <f t="shared" si="21"/>
        <v>110</v>
      </c>
      <c r="B123" s="32" t="s">
        <v>165</v>
      </c>
      <c r="C123" s="33">
        <v>10426</v>
      </c>
      <c r="D123" s="32" t="s">
        <v>74</v>
      </c>
      <c r="E123" s="24">
        <f t="shared" si="22"/>
        <v>0</v>
      </c>
      <c r="F123" s="24" t="e">
        <f>VLOOKUP(E123,Tab!$U$2:$V$255,2,TRUE)</f>
        <v>#N/A</v>
      </c>
      <c r="G123" s="25">
        <f t="shared" si="23"/>
        <v>445</v>
      </c>
      <c r="H123" s="25">
        <f t="shared" si="24"/>
        <v>0</v>
      </c>
      <c r="I123" s="25">
        <f t="shared" si="25"/>
        <v>0</v>
      </c>
      <c r="J123" s="26">
        <f t="shared" si="26"/>
        <v>445</v>
      </c>
      <c r="K123" s="27">
        <f t="shared" si="27"/>
        <v>148.33333333333334</v>
      </c>
      <c r="L123" s="28"/>
      <c r="M123" s="118">
        <v>0</v>
      </c>
      <c r="N123" s="118">
        <v>0</v>
      </c>
      <c r="O123" s="118">
        <v>0</v>
      </c>
      <c r="P123" s="118">
        <v>0</v>
      </c>
      <c r="Q123" s="118">
        <v>445</v>
      </c>
      <c r="R123" s="118">
        <v>0</v>
      </c>
      <c r="S123" s="118">
        <v>0</v>
      </c>
      <c r="T123" s="63">
        <v>0</v>
      </c>
      <c r="U123" s="63">
        <v>0</v>
      </c>
      <c r="V123" s="30">
        <v>0</v>
      </c>
    </row>
    <row r="124" spans="1:22" ht="12.75">
      <c r="A124" s="22">
        <f t="shared" si="21"/>
        <v>111</v>
      </c>
      <c r="B124" s="31" t="s">
        <v>157</v>
      </c>
      <c r="C124" s="31">
        <v>784</v>
      </c>
      <c r="D124" s="31" t="s">
        <v>36</v>
      </c>
      <c r="E124" s="24">
        <f t="shared" si="22"/>
        <v>0</v>
      </c>
      <c r="F124" s="24" t="e">
        <f>VLOOKUP(E124,Tab!$U$2:$V$255,2,TRUE)</f>
        <v>#N/A</v>
      </c>
      <c r="G124" s="25">
        <f t="shared" si="23"/>
        <v>444</v>
      </c>
      <c r="H124" s="25">
        <f t="shared" si="24"/>
        <v>0</v>
      </c>
      <c r="I124" s="25">
        <f t="shared" si="25"/>
        <v>0</v>
      </c>
      <c r="J124" s="26">
        <f t="shared" si="26"/>
        <v>444</v>
      </c>
      <c r="K124" s="27">
        <f t="shared" si="27"/>
        <v>148</v>
      </c>
      <c r="L124" s="28"/>
      <c r="M124" s="118">
        <v>0</v>
      </c>
      <c r="N124" s="118">
        <v>0</v>
      </c>
      <c r="O124" s="118">
        <v>0</v>
      </c>
      <c r="P124" s="118">
        <v>0</v>
      </c>
      <c r="Q124" s="118">
        <v>0</v>
      </c>
      <c r="R124" s="118">
        <v>444</v>
      </c>
      <c r="S124" s="118">
        <v>0</v>
      </c>
      <c r="T124" s="63">
        <v>0</v>
      </c>
      <c r="U124" s="63">
        <v>0</v>
      </c>
      <c r="V124" s="30">
        <v>0</v>
      </c>
    </row>
    <row r="125" spans="1:22" ht="12.75">
      <c r="A125" s="22">
        <f t="shared" si="21"/>
        <v>112</v>
      </c>
      <c r="B125" s="35" t="s">
        <v>272</v>
      </c>
      <c r="C125" s="35">
        <v>7152</v>
      </c>
      <c r="D125" s="35" t="s">
        <v>62</v>
      </c>
      <c r="E125" s="24">
        <f t="shared" si="22"/>
        <v>0</v>
      </c>
      <c r="F125" s="24" t="e">
        <f>VLOOKUP(E125,Tab!$U$2:$V$255,2,TRUE)</f>
        <v>#N/A</v>
      </c>
      <c r="G125" s="25">
        <f t="shared" si="23"/>
        <v>444</v>
      </c>
      <c r="H125" s="25">
        <f t="shared" si="24"/>
        <v>0</v>
      </c>
      <c r="I125" s="25">
        <f t="shared" si="25"/>
        <v>0</v>
      </c>
      <c r="J125" s="26">
        <f t="shared" si="26"/>
        <v>444</v>
      </c>
      <c r="K125" s="27">
        <f t="shared" si="27"/>
        <v>148</v>
      </c>
      <c r="L125" s="28"/>
      <c r="M125" s="118">
        <v>0</v>
      </c>
      <c r="N125" s="118">
        <v>0</v>
      </c>
      <c r="O125" s="118">
        <v>0</v>
      </c>
      <c r="P125" s="118">
        <v>0</v>
      </c>
      <c r="Q125" s="118">
        <v>0</v>
      </c>
      <c r="R125" s="118">
        <v>444</v>
      </c>
      <c r="S125" s="118">
        <v>0</v>
      </c>
      <c r="T125" s="63">
        <v>0</v>
      </c>
      <c r="U125" s="63">
        <v>0</v>
      </c>
      <c r="V125" s="30">
        <v>0</v>
      </c>
    </row>
    <row r="126" spans="1:22" ht="12.75">
      <c r="A126" s="22">
        <f t="shared" si="21"/>
        <v>113</v>
      </c>
      <c r="B126" s="31" t="s">
        <v>70</v>
      </c>
      <c r="C126" s="31">
        <v>1857</v>
      </c>
      <c r="D126" s="31" t="s">
        <v>74</v>
      </c>
      <c r="E126" s="24">
        <f t="shared" si="22"/>
        <v>0</v>
      </c>
      <c r="F126" s="24" t="e">
        <f>VLOOKUP(E126,Tab!$U$2:$V$255,2,TRUE)</f>
        <v>#N/A</v>
      </c>
      <c r="G126" s="25">
        <f t="shared" si="23"/>
        <v>442</v>
      </c>
      <c r="H126" s="25">
        <f t="shared" si="24"/>
        <v>0</v>
      </c>
      <c r="I126" s="25">
        <f t="shared" si="25"/>
        <v>0</v>
      </c>
      <c r="J126" s="26">
        <f t="shared" si="26"/>
        <v>442</v>
      </c>
      <c r="K126" s="27">
        <f t="shared" si="27"/>
        <v>147.33333333333334</v>
      </c>
      <c r="L126" s="28"/>
      <c r="M126" s="118">
        <v>0</v>
      </c>
      <c r="N126" s="118">
        <v>0</v>
      </c>
      <c r="O126" s="118">
        <v>0</v>
      </c>
      <c r="P126" s="118">
        <v>0</v>
      </c>
      <c r="Q126" s="118">
        <v>442</v>
      </c>
      <c r="R126" s="118">
        <v>0</v>
      </c>
      <c r="S126" s="118">
        <v>0</v>
      </c>
      <c r="T126" s="63">
        <v>0</v>
      </c>
      <c r="U126" s="63">
        <v>0</v>
      </c>
      <c r="V126" s="30">
        <v>0</v>
      </c>
    </row>
    <row r="127" spans="1:22" ht="12.75">
      <c r="A127" s="22">
        <f t="shared" si="21"/>
        <v>114</v>
      </c>
      <c r="B127" s="35" t="s">
        <v>163</v>
      </c>
      <c r="C127" s="35">
        <v>3638</v>
      </c>
      <c r="D127" s="35" t="s">
        <v>62</v>
      </c>
      <c r="E127" s="24">
        <f t="shared" si="22"/>
        <v>0</v>
      </c>
      <c r="F127" s="24" t="e">
        <f>VLOOKUP(E127,Tab!$U$2:$V$255,2,TRUE)</f>
        <v>#N/A</v>
      </c>
      <c r="G127" s="25">
        <f t="shared" si="23"/>
        <v>440</v>
      </c>
      <c r="H127" s="25">
        <f t="shared" si="24"/>
        <v>0</v>
      </c>
      <c r="I127" s="25">
        <f t="shared" si="25"/>
        <v>0</v>
      </c>
      <c r="J127" s="26">
        <f t="shared" si="26"/>
        <v>440</v>
      </c>
      <c r="K127" s="27">
        <f t="shared" si="27"/>
        <v>146.66666666666666</v>
      </c>
      <c r="L127" s="28"/>
      <c r="M127" s="118">
        <v>0</v>
      </c>
      <c r="N127" s="118">
        <v>0</v>
      </c>
      <c r="O127" s="118">
        <v>0</v>
      </c>
      <c r="P127" s="118">
        <v>0</v>
      </c>
      <c r="Q127" s="118">
        <v>0</v>
      </c>
      <c r="R127" s="118">
        <v>0</v>
      </c>
      <c r="S127" s="118">
        <v>440</v>
      </c>
      <c r="T127" s="63">
        <v>0</v>
      </c>
      <c r="U127" s="63">
        <v>0</v>
      </c>
      <c r="V127" s="30">
        <v>0</v>
      </c>
    </row>
    <row r="128" spans="1:22" ht="12.75">
      <c r="A128" s="22">
        <f t="shared" si="21"/>
        <v>115</v>
      </c>
      <c r="B128" s="32" t="s">
        <v>452</v>
      </c>
      <c r="C128" s="33">
        <v>4031</v>
      </c>
      <c r="D128" s="32" t="s">
        <v>36</v>
      </c>
      <c r="E128" s="24">
        <f t="shared" si="22"/>
        <v>0</v>
      </c>
      <c r="F128" s="24" t="e">
        <f>VLOOKUP(E128,Tab!$U$2:$V$255,2,TRUE)</f>
        <v>#N/A</v>
      </c>
      <c r="G128" s="25">
        <f t="shared" si="23"/>
        <v>438</v>
      </c>
      <c r="H128" s="25">
        <f t="shared" si="24"/>
        <v>0</v>
      </c>
      <c r="I128" s="25">
        <f t="shared" si="25"/>
        <v>0</v>
      </c>
      <c r="J128" s="26">
        <f t="shared" si="26"/>
        <v>438</v>
      </c>
      <c r="K128" s="27">
        <f t="shared" si="27"/>
        <v>146</v>
      </c>
      <c r="L128" s="28"/>
      <c r="M128" s="118">
        <v>0</v>
      </c>
      <c r="N128" s="118">
        <v>0</v>
      </c>
      <c r="O128" s="118">
        <v>0</v>
      </c>
      <c r="P128" s="118">
        <v>0</v>
      </c>
      <c r="Q128" s="118">
        <v>0</v>
      </c>
      <c r="R128" s="118">
        <v>438</v>
      </c>
      <c r="S128" s="118">
        <v>0</v>
      </c>
      <c r="T128" s="118">
        <v>0</v>
      </c>
      <c r="U128" s="118">
        <v>0</v>
      </c>
      <c r="V128" s="157">
        <v>0</v>
      </c>
    </row>
    <row r="129" spans="1:22" ht="12.75">
      <c r="A129" s="22">
        <f t="shared" si="21"/>
        <v>116</v>
      </c>
      <c r="B129" s="35" t="s">
        <v>222</v>
      </c>
      <c r="C129" s="35">
        <v>4234</v>
      </c>
      <c r="D129" s="35" t="s">
        <v>78</v>
      </c>
      <c r="E129" s="24">
        <f t="shared" si="22"/>
        <v>0</v>
      </c>
      <c r="F129" s="24" t="e">
        <f>VLOOKUP(E129,Tab!$U$2:$V$255,2,TRUE)</f>
        <v>#N/A</v>
      </c>
      <c r="G129" s="25">
        <f t="shared" si="23"/>
        <v>437</v>
      </c>
      <c r="H129" s="25">
        <f t="shared" si="24"/>
        <v>0</v>
      </c>
      <c r="I129" s="25">
        <f t="shared" si="25"/>
        <v>0</v>
      </c>
      <c r="J129" s="26">
        <f t="shared" si="26"/>
        <v>437</v>
      </c>
      <c r="K129" s="27">
        <f t="shared" si="27"/>
        <v>145.66666666666666</v>
      </c>
      <c r="L129" s="28"/>
      <c r="M129" s="118">
        <v>0</v>
      </c>
      <c r="N129" s="118">
        <v>0</v>
      </c>
      <c r="O129" s="118">
        <v>0</v>
      </c>
      <c r="P129" s="118">
        <v>0</v>
      </c>
      <c r="Q129" s="118">
        <v>437</v>
      </c>
      <c r="R129" s="118">
        <v>0</v>
      </c>
      <c r="S129" s="118">
        <v>0</v>
      </c>
      <c r="T129" s="63">
        <v>0</v>
      </c>
      <c r="U129" s="63">
        <v>0</v>
      </c>
      <c r="V129" s="30">
        <v>0</v>
      </c>
    </row>
    <row r="130" spans="1:22" ht="12.75">
      <c r="A130" s="22">
        <f t="shared" si="21"/>
        <v>117</v>
      </c>
      <c r="B130" s="35" t="s">
        <v>134</v>
      </c>
      <c r="C130" s="35">
        <v>2654</v>
      </c>
      <c r="D130" s="35" t="s">
        <v>71</v>
      </c>
      <c r="E130" s="24">
        <f t="shared" si="22"/>
        <v>0</v>
      </c>
      <c r="F130" s="24" t="e">
        <f>VLOOKUP(E130,Tab!$U$2:$V$255,2,TRUE)</f>
        <v>#N/A</v>
      </c>
      <c r="G130" s="25">
        <f t="shared" si="23"/>
        <v>434</v>
      </c>
      <c r="H130" s="25">
        <f t="shared" si="24"/>
        <v>0</v>
      </c>
      <c r="I130" s="25">
        <f t="shared" si="25"/>
        <v>0</v>
      </c>
      <c r="J130" s="26">
        <f t="shared" si="26"/>
        <v>434</v>
      </c>
      <c r="K130" s="27">
        <f t="shared" si="27"/>
        <v>144.66666666666666</v>
      </c>
      <c r="L130" s="28"/>
      <c r="M130" s="118">
        <v>0</v>
      </c>
      <c r="N130" s="118">
        <v>0</v>
      </c>
      <c r="O130" s="118">
        <v>434</v>
      </c>
      <c r="P130" s="118">
        <v>0</v>
      </c>
      <c r="Q130" s="118">
        <v>0</v>
      </c>
      <c r="R130" s="118">
        <v>0</v>
      </c>
      <c r="S130" s="118">
        <v>0</v>
      </c>
      <c r="T130" s="63">
        <v>0</v>
      </c>
      <c r="U130" s="63">
        <v>0</v>
      </c>
      <c r="V130" s="30">
        <v>0</v>
      </c>
    </row>
    <row r="131" spans="1:22" ht="12.75">
      <c r="A131" s="22">
        <f t="shared" si="21"/>
        <v>118</v>
      </c>
      <c r="B131" s="32" t="s">
        <v>470</v>
      </c>
      <c r="C131" s="33">
        <v>4865</v>
      </c>
      <c r="D131" s="32" t="s">
        <v>138</v>
      </c>
      <c r="E131" s="24">
        <f t="shared" si="22"/>
        <v>0</v>
      </c>
      <c r="F131" s="24" t="e">
        <f>VLOOKUP(E131,Tab!$U$2:$V$255,2,TRUE)</f>
        <v>#N/A</v>
      </c>
      <c r="G131" s="25">
        <f t="shared" si="23"/>
        <v>433</v>
      </c>
      <c r="H131" s="25">
        <f t="shared" si="24"/>
        <v>0</v>
      </c>
      <c r="I131" s="25">
        <f t="shared" si="25"/>
        <v>0</v>
      </c>
      <c r="J131" s="26">
        <f t="shared" si="26"/>
        <v>433</v>
      </c>
      <c r="K131" s="27">
        <f t="shared" si="27"/>
        <v>144.33333333333334</v>
      </c>
      <c r="L131" s="28"/>
      <c r="M131" s="118">
        <v>0</v>
      </c>
      <c r="N131" s="118">
        <v>0</v>
      </c>
      <c r="O131" s="118">
        <v>0</v>
      </c>
      <c r="P131" s="118">
        <v>0</v>
      </c>
      <c r="Q131" s="118">
        <v>433</v>
      </c>
      <c r="R131" s="118">
        <v>0</v>
      </c>
      <c r="S131" s="118">
        <v>0</v>
      </c>
      <c r="T131" s="118">
        <v>0</v>
      </c>
      <c r="U131" s="118">
        <v>0</v>
      </c>
      <c r="V131" s="157">
        <v>0</v>
      </c>
    </row>
    <row r="132" spans="1:22" ht="12.75">
      <c r="A132" s="22">
        <f t="shared" si="21"/>
        <v>119</v>
      </c>
      <c r="B132" s="76" t="s">
        <v>350</v>
      </c>
      <c r="C132" s="33">
        <v>7589</v>
      </c>
      <c r="D132" s="76" t="s">
        <v>351</v>
      </c>
      <c r="E132" s="24">
        <f t="shared" si="22"/>
        <v>0</v>
      </c>
      <c r="F132" s="24" t="e">
        <f>VLOOKUP(E132,Tab!$U$2:$V$255,2,TRUE)</f>
        <v>#N/A</v>
      </c>
      <c r="G132" s="25">
        <f t="shared" si="23"/>
        <v>432</v>
      </c>
      <c r="H132" s="25">
        <f t="shared" si="24"/>
        <v>0</v>
      </c>
      <c r="I132" s="25">
        <f t="shared" si="25"/>
        <v>0</v>
      </c>
      <c r="J132" s="26">
        <f t="shared" si="26"/>
        <v>432</v>
      </c>
      <c r="K132" s="27">
        <f t="shared" si="27"/>
        <v>144</v>
      </c>
      <c r="L132" s="28"/>
      <c r="M132" s="118">
        <v>0</v>
      </c>
      <c r="N132" s="118">
        <v>0</v>
      </c>
      <c r="O132" s="118">
        <v>0</v>
      </c>
      <c r="P132" s="118">
        <v>0</v>
      </c>
      <c r="Q132" s="118">
        <v>0</v>
      </c>
      <c r="R132" s="118">
        <v>0</v>
      </c>
      <c r="S132" s="118">
        <v>0</v>
      </c>
      <c r="T132" s="63">
        <v>0</v>
      </c>
      <c r="U132" s="63">
        <v>432</v>
      </c>
      <c r="V132" s="30">
        <v>0</v>
      </c>
    </row>
    <row r="133" spans="1:22" ht="12.75">
      <c r="A133" s="22">
        <f t="shared" si="21"/>
        <v>120</v>
      </c>
      <c r="B133" s="32" t="s">
        <v>471</v>
      </c>
      <c r="C133" s="33">
        <v>11680</v>
      </c>
      <c r="D133" s="32" t="s">
        <v>78</v>
      </c>
      <c r="E133" s="24">
        <f t="shared" si="22"/>
        <v>0</v>
      </c>
      <c r="F133" s="24" t="e">
        <f>VLOOKUP(E133,Tab!$U$2:$V$255,2,TRUE)</f>
        <v>#N/A</v>
      </c>
      <c r="G133" s="25">
        <f t="shared" si="23"/>
        <v>432</v>
      </c>
      <c r="H133" s="25">
        <f t="shared" si="24"/>
        <v>0</v>
      </c>
      <c r="I133" s="25">
        <f t="shared" si="25"/>
        <v>0</v>
      </c>
      <c r="J133" s="26">
        <f t="shared" si="26"/>
        <v>432</v>
      </c>
      <c r="K133" s="27">
        <f t="shared" si="27"/>
        <v>144</v>
      </c>
      <c r="L133" s="28"/>
      <c r="M133" s="118">
        <v>0</v>
      </c>
      <c r="N133" s="118">
        <v>0</v>
      </c>
      <c r="O133" s="118">
        <v>0</v>
      </c>
      <c r="P133" s="118">
        <v>0</v>
      </c>
      <c r="Q133" s="118">
        <v>432</v>
      </c>
      <c r="R133" s="118">
        <v>0</v>
      </c>
      <c r="S133" s="118">
        <v>0</v>
      </c>
      <c r="T133" s="118">
        <v>0</v>
      </c>
      <c r="U133" s="118">
        <v>0</v>
      </c>
      <c r="V133" s="157">
        <v>0</v>
      </c>
    </row>
    <row r="134" spans="1:22" ht="12.75">
      <c r="A134" s="22">
        <f t="shared" si="21"/>
        <v>121</v>
      </c>
      <c r="B134" s="32" t="s">
        <v>139</v>
      </c>
      <c r="C134" s="33">
        <v>5264</v>
      </c>
      <c r="D134" s="32" t="s">
        <v>74</v>
      </c>
      <c r="E134" s="24">
        <f t="shared" si="22"/>
        <v>0</v>
      </c>
      <c r="F134" s="24" t="e">
        <f>VLOOKUP(E134,Tab!$U$2:$V$255,2,TRUE)</f>
        <v>#N/A</v>
      </c>
      <c r="G134" s="25">
        <f t="shared" si="23"/>
        <v>427</v>
      </c>
      <c r="H134" s="25">
        <f t="shared" si="24"/>
        <v>0</v>
      </c>
      <c r="I134" s="25">
        <f t="shared" si="25"/>
        <v>0</v>
      </c>
      <c r="J134" s="26">
        <f t="shared" si="26"/>
        <v>427</v>
      </c>
      <c r="K134" s="27">
        <f t="shared" si="27"/>
        <v>142.33333333333334</v>
      </c>
      <c r="L134" s="28"/>
      <c r="M134" s="118">
        <v>0</v>
      </c>
      <c r="N134" s="118">
        <v>0</v>
      </c>
      <c r="O134" s="118">
        <v>0</v>
      </c>
      <c r="P134" s="118">
        <v>0</v>
      </c>
      <c r="Q134" s="118">
        <v>427</v>
      </c>
      <c r="R134" s="118">
        <v>0</v>
      </c>
      <c r="S134" s="118">
        <v>0</v>
      </c>
      <c r="T134" s="118">
        <v>0</v>
      </c>
      <c r="U134" s="118">
        <v>0</v>
      </c>
      <c r="V134" s="157">
        <v>0</v>
      </c>
    </row>
    <row r="135" spans="1:22" ht="12.75">
      <c r="A135" s="22">
        <f t="shared" si="21"/>
        <v>122</v>
      </c>
      <c r="B135" s="146" t="s">
        <v>490</v>
      </c>
      <c r="C135" s="64">
        <v>10547</v>
      </c>
      <c r="D135" s="146" t="s">
        <v>234</v>
      </c>
      <c r="E135" s="24">
        <f t="shared" si="22"/>
        <v>0</v>
      </c>
      <c r="F135" s="24" t="e">
        <f>VLOOKUP(E135,Tab!$U$2:$V$255,2,TRUE)</f>
        <v>#N/A</v>
      </c>
      <c r="G135" s="25">
        <f t="shared" si="23"/>
        <v>427</v>
      </c>
      <c r="H135" s="25">
        <f t="shared" si="24"/>
        <v>0</v>
      </c>
      <c r="I135" s="25">
        <f t="shared" si="25"/>
        <v>0</v>
      </c>
      <c r="J135" s="26">
        <f t="shared" si="26"/>
        <v>427</v>
      </c>
      <c r="K135" s="27">
        <f t="shared" si="27"/>
        <v>142.33333333333334</v>
      </c>
      <c r="L135" s="28"/>
      <c r="M135" s="118">
        <v>0</v>
      </c>
      <c r="N135" s="118">
        <v>0</v>
      </c>
      <c r="O135" s="118">
        <v>427</v>
      </c>
      <c r="P135" s="118">
        <v>0</v>
      </c>
      <c r="Q135" s="118">
        <v>0</v>
      </c>
      <c r="R135" s="118">
        <v>0</v>
      </c>
      <c r="S135" s="118">
        <v>0</v>
      </c>
      <c r="T135" s="63">
        <v>0</v>
      </c>
      <c r="U135" s="63">
        <v>0</v>
      </c>
      <c r="V135" s="30">
        <v>0</v>
      </c>
    </row>
    <row r="136" spans="1:22" ht="12.75">
      <c r="A136" s="22">
        <f t="shared" si="21"/>
        <v>123</v>
      </c>
      <c r="B136" s="32" t="s">
        <v>108</v>
      </c>
      <c r="C136" s="33">
        <v>342</v>
      </c>
      <c r="D136" s="32" t="s">
        <v>71</v>
      </c>
      <c r="E136" s="24">
        <f t="shared" si="22"/>
        <v>0</v>
      </c>
      <c r="F136" s="24" t="e">
        <f>VLOOKUP(E136,Tab!$U$2:$V$255,2,TRUE)</f>
        <v>#N/A</v>
      </c>
      <c r="G136" s="25">
        <f t="shared" si="23"/>
        <v>425</v>
      </c>
      <c r="H136" s="25">
        <f t="shared" si="24"/>
        <v>0</v>
      </c>
      <c r="I136" s="25">
        <f t="shared" si="25"/>
        <v>0</v>
      </c>
      <c r="J136" s="26">
        <f t="shared" si="26"/>
        <v>425</v>
      </c>
      <c r="K136" s="27">
        <f t="shared" si="27"/>
        <v>141.66666666666666</v>
      </c>
      <c r="L136" s="28"/>
      <c r="M136" s="118">
        <v>0</v>
      </c>
      <c r="N136" s="118">
        <v>0</v>
      </c>
      <c r="O136" s="118">
        <v>425</v>
      </c>
      <c r="P136" s="118">
        <v>0</v>
      </c>
      <c r="Q136" s="118">
        <v>0</v>
      </c>
      <c r="R136" s="118">
        <v>0</v>
      </c>
      <c r="S136" s="118">
        <v>0</v>
      </c>
      <c r="T136" s="63">
        <v>0</v>
      </c>
      <c r="U136" s="63">
        <v>0</v>
      </c>
      <c r="V136" s="30">
        <v>0</v>
      </c>
    </row>
    <row r="137" spans="1:22" ht="12.75">
      <c r="A137" s="22">
        <f t="shared" si="21"/>
        <v>124</v>
      </c>
      <c r="B137" s="76" t="s">
        <v>424</v>
      </c>
      <c r="C137" s="31">
        <v>1552</v>
      </c>
      <c r="D137" s="76" t="s">
        <v>86</v>
      </c>
      <c r="E137" s="24">
        <f t="shared" si="22"/>
        <v>0</v>
      </c>
      <c r="F137" s="24" t="e">
        <f>VLOOKUP(E137,Tab!$U$2:$V$255,2,TRUE)</f>
        <v>#N/A</v>
      </c>
      <c r="G137" s="25">
        <f t="shared" si="23"/>
        <v>424</v>
      </c>
      <c r="H137" s="25">
        <f t="shared" si="24"/>
        <v>0</v>
      </c>
      <c r="I137" s="25">
        <f t="shared" si="25"/>
        <v>0</v>
      </c>
      <c r="J137" s="26">
        <f t="shared" si="26"/>
        <v>424</v>
      </c>
      <c r="K137" s="27">
        <f t="shared" si="27"/>
        <v>141.33333333333334</v>
      </c>
      <c r="L137" s="28"/>
      <c r="M137" s="118">
        <v>0</v>
      </c>
      <c r="N137" s="118">
        <v>0</v>
      </c>
      <c r="O137" s="118">
        <v>0</v>
      </c>
      <c r="P137" s="118">
        <v>0</v>
      </c>
      <c r="Q137" s="118">
        <v>0</v>
      </c>
      <c r="R137" s="118">
        <v>0</v>
      </c>
      <c r="S137" s="118">
        <v>0</v>
      </c>
      <c r="T137" s="63">
        <v>0</v>
      </c>
      <c r="U137" s="63">
        <v>0</v>
      </c>
      <c r="V137" s="30">
        <v>424</v>
      </c>
    </row>
    <row r="138" spans="1:22" ht="12.75">
      <c r="A138" s="22">
        <f t="shared" si="21"/>
        <v>125</v>
      </c>
      <c r="B138" s="76" t="s">
        <v>488</v>
      </c>
      <c r="C138" s="31">
        <v>6887</v>
      </c>
      <c r="D138" s="76" t="s">
        <v>234</v>
      </c>
      <c r="E138" s="24">
        <f t="shared" si="22"/>
        <v>0</v>
      </c>
      <c r="F138" s="24" t="e">
        <f>VLOOKUP(E138,Tab!$U$2:$V$255,2,TRUE)</f>
        <v>#N/A</v>
      </c>
      <c r="G138" s="25">
        <f t="shared" si="23"/>
        <v>423</v>
      </c>
      <c r="H138" s="25">
        <f t="shared" si="24"/>
        <v>0</v>
      </c>
      <c r="I138" s="25">
        <f t="shared" si="25"/>
        <v>0</v>
      </c>
      <c r="J138" s="26">
        <f t="shared" si="26"/>
        <v>423</v>
      </c>
      <c r="K138" s="27">
        <f t="shared" si="27"/>
        <v>141</v>
      </c>
      <c r="L138" s="28"/>
      <c r="M138" s="118">
        <v>0</v>
      </c>
      <c r="N138" s="118">
        <v>0</v>
      </c>
      <c r="O138" s="118">
        <v>423</v>
      </c>
      <c r="P138" s="118">
        <v>0</v>
      </c>
      <c r="Q138" s="118">
        <v>0</v>
      </c>
      <c r="R138" s="118">
        <v>0</v>
      </c>
      <c r="S138" s="118">
        <v>0</v>
      </c>
      <c r="T138" s="63">
        <v>0</v>
      </c>
      <c r="U138" s="63">
        <v>0</v>
      </c>
      <c r="V138" s="30">
        <v>0</v>
      </c>
    </row>
    <row r="139" spans="1:22" ht="12.75">
      <c r="A139" s="22">
        <f t="shared" si="21"/>
        <v>126</v>
      </c>
      <c r="B139" s="76" t="s">
        <v>344</v>
      </c>
      <c r="C139" s="31">
        <v>10798</v>
      </c>
      <c r="D139" s="76" t="s">
        <v>68</v>
      </c>
      <c r="E139" s="24">
        <f t="shared" si="22"/>
        <v>0</v>
      </c>
      <c r="F139" s="24" t="e">
        <f>VLOOKUP(E139,Tab!$U$2:$V$255,2,TRUE)</f>
        <v>#N/A</v>
      </c>
      <c r="G139" s="25">
        <f t="shared" si="23"/>
        <v>422</v>
      </c>
      <c r="H139" s="25">
        <f t="shared" si="24"/>
        <v>0</v>
      </c>
      <c r="I139" s="25">
        <f t="shared" si="25"/>
        <v>0</v>
      </c>
      <c r="J139" s="26">
        <f t="shared" si="26"/>
        <v>422</v>
      </c>
      <c r="K139" s="27">
        <f t="shared" si="27"/>
        <v>140.66666666666666</v>
      </c>
      <c r="L139" s="28"/>
      <c r="M139" s="118">
        <v>0</v>
      </c>
      <c r="N139" s="118">
        <v>0</v>
      </c>
      <c r="O139" s="118">
        <v>0</v>
      </c>
      <c r="P139" s="118">
        <v>0</v>
      </c>
      <c r="Q139" s="118">
        <v>0</v>
      </c>
      <c r="R139" s="118">
        <v>0</v>
      </c>
      <c r="S139" s="118">
        <v>422</v>
      </c>
      <c r="T139" s="63">
        <v>0</v>
      </c>
      <c r="U139" s="63">
        <v>0</v>
      </c>
      <c r="V139" s="30">
        <v>0</v>
      </c>
    </row>
    <row r="140" spans="1:22" ht="12.75">
      <c r="A140" s="22">
        <f t="shared" si="21"/>
        <v>127</v>
      </c>
      <c r="B140" s="31" t="s">
        <v>179</v>
      </c>
      <c r="C140" s="31">
        <v>5186</v>
      </c>
      <c r="D140" s="31" t="s">
        <v>86</v>
      </c>
      <c r="E140" s="24">
        <f t="shared" si="22"/>
        <v>0</v>
      </c>
      <c r="F140" s="24" t="e">
        <f>VLOOKUP(E140,Tab!$U$2:$V$255,2,TRUE)</f>
        <v>#N/A</v>
      </c>
      <c r="G140" s="25">
        <f t="shared" si="23"/>
        <v>421</v>
      </c>
      <c r="H140" s="25">
        <f t="shared" si="24"/>
        <v>0</v>
      </c>
      <c r="I140" s="25">
        <f t="shared" si="25"/>
        <v>0</v>
      </c>
      <c r="J140" s="26">
        <f t="shared" si="26"/>
        <v>421</v>
      </c>
      <c r="K140" s="27">
        <f t="shared" si="27"/>
        <v>140.33333333333334</v>
      </c>
      <c r="L140" s="28"/>
      <c r="M140" s="118">
        <v>0</v>
      </c>
      <c r="N140" s="118">
        <v>0</v>
      </c>
      <c r="O140" s="118">
        <v>0</v>
      </c>
      <c r="P140" s="118">
        <v>0</v>
      </c>
      <c r="Q140" s="118">
        <v>0</v>
      </c>
      <c r="R140" s="118">
        <v>0</v>
      </c>
      <c r="S140" s="118">
        <v>0</v>
      </c>
      <c r="T140" s="63">
        <v>0</v>
      </c>
      <c r="U140" s="63">
        <v>0</v>
      </c>
      <c r="V140" s="30">
        <v>421</v>
      </c>
    </row>
    <row r="141" spans="1:22" ht="12.75">
      <c r="A141" s="22">
        <f t="shared" si="21"/>
        <v>128</v>
      </c>
      <c r="B141" s="76" t="s">
        <v>387</v>
      </c>
      <c r="C141" s="31">
        <v>11527</v>
      </c>
      <c r="D141" s="76" t="s">
        <v>234</v>
      </c>
      <c r="E141" s="24">
        <f t="shared" si="22"/>
        <v>0</v>
      </c>
      <c r="F141" s="24" t="e">
        <f>VLOOKUP(E141,Tab!$U$2:$V$255,2,TRUE)</f>
        <v>#N/A</v>
      </c>
      <c r="G141" s="25">
        <f t="shared" si="23"/>
        <v>413</v>
      </c>
      <c r="H141" s="25">
        <f t="shared" si="24"/>
        <v>0</v>
      </c>
      <c r="I141" s="25">
        <f t="shared" si="25"/>
        <v>0</v>
      </c>
      <c r="J141" s="26">
        <f t="shared" si="26"/>
        <v>413</v>
      </c>
      <c r="K141" s="27">
        <f t="shared" si="27"/>
        <v>137.66666666666666</v>
      </c>
      <c r="L141" s="28"/>
      <c r="M141" s="118">
        <v>0</v>
      </c>
      <c r="N141" s="118">
        <v>0</v>
      </c>
      <c r="O141" s="118">
        <v>0</v>
      </c>
      <c r="P141" s="118">
        <v>0</v>
      </c>
      <c r="Q141" s="118">
        <v>0</v>
      </c>
      <c r="R141" s="118">
        <v>0</v>
      </c>
      <c r="S141" s="118">
        <v>413</v>
      </c>
      <c r="T141" s="63">
        <v>0</v>
      </c>
      <c r="U141" s="63">
        <v>0</v>
      </c>
      <c r="V141" s="30">
        <v>0</v>
      </c>
    </row>
    <row r="142" spans="1:22" ht="12.75">
      <c r="A142" s="22">
        <f aca="true" t="shared" si="28" ref="A142:A173">A141+1</f>
        <v>129</v>
      </c>
      <c r="B142" s="32" t="s">
        <v>446</v>
      </c>
      <c r="C142" s="33">
        <v>4255</v>
      </c>
      <c r="D142" s="2" t="s">
        <v>36</v>
      </c>
      <c r="E142" s="24">
        <f aca="true" t="shared" si="29" ref="E142:E173">MAX(M142)</f>
        <v>0</v>
      </c>
      <c r="F142" s="24" t="e">
        <f>VLOOKUP(E142,Tab!$U$2:$V$255,2,TRUE)</f>
        <v>#N/A</v>
      </c>
      <c r="G142" s="25">
        <f aca="true" t="shared" si="30" ref="G142:G173">LARGE(M142:V142,1)</f>
        <v>413</v>
      </c>
      <c r="H142" s="25">
        <f aca="true" t="shared" si="31" ref="H142:H173">LARGE(M142:V142,2)</f>
        <v>0</v>
      </c>
      <c r="I142" s="25">
        <f aca="true" t="shared" si="32" ref="I142:I173">LARGE(M142:V142,3)</f>
        <v>0</v>
      </c>
      <c r="J142" s="26">
        <f aca="true" t="shared" si="33" ref="J142:J173">SUM(G142:I142)</f>
        <v>413</v>
      </c>
      <c r="K142" s="27">
        <f aca="true" t="shared" si="34" ref="K142:K173">J142/3</f>
        <v>137.66666666666666</v>
      </c>
      <c r="L142" s="28"/>
      <c r="M142" s="118">
        <v>0</v>
      </c>
      <c r="N142" s="118">
        <v>0</v>
      </c>
      <c r="O142" s="118">
        <v>0</v>
      </c>
      <c r="P142" s="118">
        <v>0</v>
      </c>
      <c r="Q142" s="118">
        <v>0</v>
      </c>
      <c r="R142" s="118">
        <v>413</v>
      </c>
      <c r="S142" s="118">
        <v>0</v>
      </c>
      <c r="T142" s="118">
        <v>0</v>
      </c>
      <c r="U142" s="118">
        <v>0</v>
      </c>
      <c r="V142" s="157">
        <v>0</v>
      </c>
    </row>
    <row r="143" spans="1:22" ht="12.75">
      <c r="A143" s="22">
        <f t="shared" si="28"/>
        <v>130</v>
      </c>
      <c r="B143" s="32" t="s">
        <v>447</v>
      </c>
      <c r="C143" s="33">
        <v>10188</v>
      </c>
      <c r="D143" s="32" t="s">
        <v>62</v>
      </c>
      <c r="E143" s="24">
        <f t="shared" si="29"/>
        <v>0</v>
      </c>
      <c r="F143" s="24" t="e">
        <f>VLOOKUP(E143,Tab!$U$2:$V$255,2,TRUE)</f>
        <v>#N/A</v>
      </c>
      <c r="G143" s="25">
        <f t="shared" si="30"/>
        <v>408</v>
      </c>
      <c r="H143" s="25">
        <f t="shared" si="31"/>
        <v>0</v>
      </c>
      <c r="I143" s="25">
        <f t="shared" si="32"/>
        <v>0</v>
      </c>
      <c r="J143" s="26">
        <f t="shared" si="33"/>
        <v>408</v>
      </c>
      <c r="K143" s="27">
        <f t="shared" si="34"/>
        <v>136</v>
      </c>
      <c r="L143" s="28"/>
      <c r="M143" s="118">
        <v>0</v>
      </c>
      <c r="N143" s="118">
        <v>0</v>
      </c>
      <c r="O143" s="118">
        <v>0</v>
      </c>
      <c r="P143" s="118">
        <v>0</v>
      </c>
      <c r="Q143" s="118">
        <v>0</v>
      </c>
      <c r="R143" s="118">
        <v>408</v>
      </c>
      <c r="S143" s="118">
        <v>0</v>
      </c>
      <c r="T143" s="118">
        <v>0</v>
      </c>
      <c r="U143" s="118">
        <v>0</v>
      </c>
      <c r="V143" s="157">
        <v>0</v>
      </c>
    </row>
    <row r="144" spans="1:22" ht="12.75">
      <c r="A144" s="22">
        <f t="shared" si="28"/>
        <v>131</v>
      </c>
      <c r="B144" s="31" t="s">
        <v>270</v>
      </c>
      <c r="C144" s="31">
        <v>1300</v>
      </c>
      <c r="D144" s="31" t="s">
        <v>78</v>
      </c>
      <c r="E144" s="24">
        <f t="shared" si="29"/>
        <v>0</v>
      </c>
      <c r="F144" s="24" t="e">
        <f>VLOOKUP(E144,Tab!$U$2:$V$255,2,TRUE)</f>
        <v>#N/A</v>
      </c>
      <c r="G144" s="25">
        <f t="shared" si="30"/>
        <v>407</v>
      </c>
      <c r="H144" s="25">
        <f t="shared" si="31"/>
        <v>0</v>
      </c>
      <c r="I144" s="25">
        <f t="shared" si="32"/>
        <v>0</v>
      </c>
      <c r="J144" s="26">
        <f t="shared" si="33"/>
        <v>407</v>
      </c>
      <c r="K144" s="27">
        <f t="shared" si="34"/>
        <v>135.66666666666666</v>
      </c>
      <c r="L144" s="28"/>
      <c r="M144" s="118">
        <v>0</v>
      </c>
      <c r="N144" s="118">
        <v>0</v>
      </c>
      <c r="O144" s="118">
        <v>0</v>
      </c>
      <c r="P144" s="118">
        <v>0</v>
      </c>
      <c r="Q144" s="118">
        <v>407</v>
      </c>
      <c r="R144" s="118">
        <v>0</v>
      </c>
      <c r="S144" s="118">
        <v>0</v>
      </c>
      <c r="T144" s="63">
        <v>0</v>
      </c>
      <c r="U144" s="63">
        <v>0</v>
      </c>
      <c r="V144" s="30">
        <v>0</v>
      </c>
    </row>
    <row r="145" spans="1:22" ht="12.75">
      <c r="A145" s="22">
        <f t="shared" si="28"/>
        <v>132</v>
      </c>
      <c r="B145" s="76" t="s">
        <v>428</v>
      </c>
      <c r="C145" s="31">
        <v>8460</v>
      </c>
      <c r="D145" s="76" t="s">
        <v>62</v>
      </c>
      <c r="E145" s="24">
        <f t="shared" si="29"/>
        <v>0</v>
      </c>
      <c r="F145" s="24" t="e">
        <f>VLOOKUP(E145,Tab!$U$2:$V$255,2,TRUE)</f>
        <v>#N/A</v>
      </c>
      <c r="G145" s="25">
        <f t="shared" si="30"/>
        <v>407</v>
      </c>
      <c r="H145" s="25">
        <f t="shared" si="31"/>
        <v>0</v>
      </c>
      <c r="I145" s="25">
        <f t="shared" si="32"/>
        <v>0</v>
      </c>
      <c r="J145" s="26">
        <f t="shared" si="33"/>
        <v>407</v>
      </c>
      <c r="K145" s="27">
        <f t="shared" si="34"/>
        <v>135.66666666666666</v>
      </c>
      <c r="L145" s="28"/>
      <c r="M145" s="118">
        <v>0</v>
      </c>
      <c r="N145" s="118">
        <v>0</v>
      </c>
      <c r="O145" s="118">
        <v>0</v>
      </c>
      <c r="P145" s="118">
        <v>0</v>
      </c>
      <c r="Q145" s="118">
        <v>0</v>
      </c>
      <c r="R145" s="118">
        <v>0</v>
      </c>
      <c r="S145" s="118">
        <v>407</v>
      </c>
      <c r="T145" s="63">
        <v>0</v>
      </c>
      <c r="U145" s="63">
        <v>0</v>
      </c>
      <c r="V145" s="30">
        <v>0</v>
      </c>
    </row>
    <row r="146" spans="1:22" ht="12.75">
      <c r="A146" s="22">
        <f t="shared" si="28"/>
        <v>133</v>
      </c>
      <c r="B146" s="32" t="s">
        <v>472</v>
      </c>
      <c r="C146" s="33">
        <v>5979</v>
      </c>
      <c r="D146" s="32" t="s">
        <v>14</v>
      </c>
      <c r="E146" s="24">
        <f t="shared" si="29"/>
        <v>0</v>
      </c>
      <c r="F146" s="24" t="e">
        <f>VLOOKUP(E146,Tab!$U$2:$V$255,2,TRUE)</f>
        <v>#N/A</v>
      </c>
      <c r="G146" s="25">
        <f t="shared" si="30"/>
        <v>407</v>
      </c>
      <c r="H146" s="25">
        <f t="shared" si="31"/>
        <v>0</v>
      </c>
      <c r="I146" s="25">
        <f t="shared" si="32"/>
        <v>0</v>
      </c>
      <c r="J146" s="26">
        <f t="shared" si="33"/>
        <v>407</v>
      </c>
      <c r="K146" s="27">
        <f t="shared" si="34"/>
        <v>135.66666666666666</v>
      </c>
      <c r="L146" s="28"/>
      <c r="M146" s="118">
        <v>0</v>
      </c>
      <c r="N146" s="118">
        <v>0</v>
      </c>
      <c r="O146" s="118">
        <v>0</v>
      </c>
      <c r="P146" s="118">
        <v>0</v>
      </c>
      <c r="Q146" s="118">
        <v>407</v>
      </c>
      <c r="R146" s="118">
        <v>0</v>
      </c>
      <c r="S146" s="118">
        <v>0</v>
      </c>
      <c r="T146" s="118">
        <v>0</v>
      </c>
      <c r="U146" s="118">
        <v>0</v>
      </c>
      <c r="V146" s="157">
        <v>0</v>
      </c>
    </row>
    <row r="147" spans="1:22" ht="12.75">
      <c r="A147" s="22">
        <f t="shared" si="28"/>
        <v>134</v>
      </c>
      <c r="B147" s="32" t="s">
        <v>448</v>
      </c>
      <c r="C147" s="33">
        <v>6900</v>
      </c>
      <c r="D147" s="32" t="s">
        <v>62</v>
      </c>
      <c r="E147" s="24">
        <f t="shared" si="29"/>
        <v>0</v>
      </c>
      <c r="F147" s="24" t="e">
        <f>VLOOKUP(E147,Tab!$U$2:$V$255,2,TRUE)</f>
        <v>#N/A</v>
      </c>
      <c r="G147" s="25">
        <f t="shared" si="30"/>
        <v>403</v>
      </c>
      <c r="H147" s="25">
        <f t="shared" si="31"/>
        <v>0</v>
      </c>
      <c r="I147" s="25">
        <f t="shared" si="32"/>
        <v>0</v>
      </c>
      <c r="J147" s="26">
        <f t="shared" si="33"/>
        <v>403</v>
      </c>
      <c r="K147" s="27">
        <f t="shared" si="34"/>
        <v>134.33333333333334</v>
      </c>
      <c r="L147" s="28"/>
      <c r="M147" s="118">
        <v>0</v>
      </c>
      <c r="N147" s="118">
        <v>0</v>
      </c>
      <c r="O147" s="118">
        <v>0</v>
      </c>
      <c r="P147" s="118">
        <v>0</v>
      </c>
      <c r="Q147" s="118">
        <v>0</v>
      </c>
      <c r="R147" s="118">
        <v>403</v>
      </c>
      <c r="S147" s="118">
        <v>0</v>
      </c>
      <c r="T147" s="118">
        <v>0</v>
      </c>
      <c r="U147" s="118">
        <v>0</v>
      </c>
      <c r="V147" s="157">
        <v>0</v>
      </c>
    </row>
    <row r="148" spans="1:22" ht="12.75">
      <c r="A148" s="22">
        <f t="shared" si="28"/>
        <v>135</v>
      </c>
      <c r="B148" s="35" t="s">
        <v>67</v>
      </c>
      <c r="C148" s="35">
        <v>7503</v>
      </c>
      <c r="D148" s="35" t="s">
        <v>239</v>
      </c>
      <c r="E148" s="24">
        <f t="shared" si="29"/>
        <v>0</v>
      </c>
      <c r="F148" s="24" t="e">
        <f>VLOOKUP(E148,Tab!$U$2:$V$255,2,TRUE)</f>
        <v>#N/A</v>
      </c>
      <c r="G148" s="25">
        <f t="shared" si="30"/>
        <v>402</v>
      </c>
      <c r="H148" s="25">
        <f t="shared" si="31"/>
        <v>0</v>
      </c>
      <c r="I148" s="25">
        <f t="shared" si="32"/>
        <v>0</v>
      </c>
      <c r="J148" s="26">
        <f t="shared" si="33"/>
        <v>402</v>
      </c>
      <c r="K148" s="27">
        <f t="shared" si="34"/>
        <v>134</v>
      </c>
      <c r="L148" s="28"/>
      <c r="M148" s="118">
        <v>0</v>
      </c>
      <c r="N148" s="118">
        <v>0</v>
      </c>
      <c r="O148" s="118">
        <v>0</v>
      </c>
      <c r="P148" s="118">
        <v>0</v>
      </c>
      <c r="Q148" s="118">
        <v>0</v>
      </c>
      <c r="R148" s="118">
        <v>0</v>
      </c>
      <c r="S148" s="118">
        <v>402</v>
      </c>
      <c r="T148" s="63">
        <v>0</v>
      </c>
      <c r="U148" s="63">
        <v>0</v>
      </c>
      <c r="V148" s="30">
        <v>0</v>
      </c>
    </row>
    <row r="149" spans="1:22" ht="12.75">
      <c r="A149" s="22">
        <f t="shared" si="28"/>
        <v>136</v>
      </c>
      <c r="B149" s="76" t="s">
        <v>389</v>
      </c>
      <c r="C149" s="31">
        <v>7739</v>
      </c>
      <c r="D149" s="76" t="s">
        <v>71</v>
      </c>
      <c r="E149" s="24">
        <f t="shared" si="29"/>
        <v>0</v>
      </c>
      <c r="F149" s="24" t="e">
        <f>VLOOKUP(E149,Tab!$U$2:$V$255,2,TRUE)</f>
        <v>#N/A</v>
      </c>
      <c r="G149" s="25">
        <f t="shared" si="30"/>
        <v>400</v>
      </c>
      <c r="H149" s="25">
        <f t="shared" si="31"/>
        <v>0</v>
      </c>
      <c r="I149" s="25">
        <f t="shared" si="32"/>
        <v>0</v>
      </c>
      <c r="J149" s="26">
        <f t="shared" si="33"/>
        <v>400</v>
      </c>
      <c r="K149" s="27">
        <f t="shared" si="34"/>
        <v>133.33333333333334</v>
      </c>
      <c r="L149" s="28"/>
      <c r="M149" s="118">
        <v>0</v>
      </c>
      <c r="N149" s="118">
        <v>0</v>
      </c>
      <c r="O149" s="118">
        <v>400</v>
      </c>
      <c r="P149" s="118">
        <v>0</v>
      </c>
      <c r="Q149" s="118">
        <v>0</v>
      </c>
      <c r="R149" s="118">
        <v>0</v>
      </c>
      <c r="S149" s="118">
        <v>0</v>
      </c>
      <c r="T149" s="63">
        <v>0</v>
      </c>
      <c r="U149" s="63">
        <v>0</v>
      </c>
      <c r="V149" s="30">
        <v>0</v>
      </c>
    </row>
    <row r="150" spans="1:22" ht="12.75">
      <c r="A150" s="22">
        <f t="shared" si="28"/>
        <v>137</v>
      </c>
      <c r="B150" s="31" t="s">
        <v>268</v>
      </c>
      <c r="C150" s="31">
        <v>3841</v>
      </c>
      <c r="D150" s="31" t="s">
        <v>86</v>
      </c>
      <c r="E150" s="24">
        <f t="shared" si="29"/>
        <v>0</v>
      </c>
      <c r="F150" s="24" t="e">
        <f>VLOOKUP(E150,Tab!$U$2:$V$255,2,TRUE)</f>
        <v>#N/A</v>
      </c>
      <c r="G150" s="25">
        <f t="shared" si="30"/>
        <v>397</v>
      </c>
      <c r="H150" s="25">
        <f t="shared" si="31"/>
        <v>0</v>
      </c>
      <c r="I150" s="25">
        <f t="shared" si="32"/>
        <v>0</v>
      </c>
      <c r="J150" s="26">
        <f t="shared" si="33"/>
        <v>397</v>
      </c>
      <c r="K150" s="27">
        <f t="shared" si="34"/>
        <v>132.33333333333334</v>
      </c>
      <c r="L150" s="28"/>
      <c r="M150" s="118">
        <v>0</v>
      </c>
      <c r="N150" s="118">
        <v>0</v>
      </c>
      <c r="O150" s="118">
        <v>0</v>
      </c>
      <c r="P150" s="118">
        <v>0</v>
      </c>
      <c r="Q150" s="118">
        <v>0</v>
      </c>
      <c r="R150" s="118">
        <v>0</v>
      </c>
      <c r="S150" s="118">
        <v>0</v>
      </c>
      <c r="T150" s="63">
        <v>0</v>
      </c>
      <c r="U150" s="63">
        <v>0</v>
      </c>
      <c r="V150" s="30">
        <v>397</v>
      </c>
    </row>
    <row r="151" spans="1:22" ht="12.75">
      <c r="A151" s="22">
        <f t="shared" si="28"/>
        <v>138</v>
      </c>
      <c r="B151" s="64" t="s">
        <v>237</v>
      </c>
      <c r="C151" s="64">
        <v>9318</v>
      </c>
      <c r="D151" s="64" t="s">
        <v>86</v>
      </c>
      <c r="E151" s="24">
        <f t="shared" si="29"/>
        <v>0</v>
      </c>
      <c r="F151" s="24" t="e">
        <f>VLOOKUP(E151,Tab!$U$2:$V$255,2,TRUE)</f>
        <v>#N/A</v>
      </c>
      <c r="G151" s="25">
        <f t="shared" si="30"/>
        <v>395</v>
      </c>
      <c r="H151" s="25">
        <f t="shared" si="31"/>
        <v>0</v>
      </c>
      <c r="I151" s="25">
        <f t="shared" si="32"/>
        <v>0</v>
      </c>
      <c r="J151" s="26">
        <f t="shared" si="33"/>
        <v>395</v>
      </c>
      <c r="K151" s="27">
        <f t="shared" si="34"/>
        <v>131.66666666666666</v>
      </c>
      <c r="L151" s="28"/>
      <c r="M151" s="118">
        <v>0</v>
      </c>
      <c r="N151" s="118">
        <v>0</v>
      </c>
      <c r="O151" s="118">
        <v>0</v>
      </c>
      <c r="P151" s="118">
        <v>395</v>
      </c>
      <c r="Q151" s="118">
        <v>0</v>
      </c>
      <c r="R151" s="118">
        <v>0</v>
      </c>
      <c r="S151" s="118">
        <v>0</v>
      </c>
      <c r="T151" s="63">
        <v>0</v>
      </c>
      <c r="U151" s="63">
        <v>0</v>
      </c>
      <c r="V151" s="30">
        <v>0</v>
      </c>
    </row>
    <row r="152" spans="1:22" ht="12.75">
      <c r="A152" s="22">
        <f t="shared" si="28"/>
        <v>139</v>
      </c>
      <c r="B152" s="32" t="s">
        <v>475</v>
      </c>
      <c r="C152" s="33">
        <v>4860</v>
      </c>
      <c r="D152" s="32" t="s">
        <v>138</v>
      </c>
      <c r="E152" s="24">
        <f t="shared" si="29"/>
        <v>0</v>
      </c>
      <c r="F152" s="24" t="e">
        <f>VLOOKUP(E152,Tab!$U$2:$V$255,2,TRUE)</f>
        <v>#N/A</v>
      </c>
      <c r="G152" s="25">
        <f t="shared" si="30"/>
        <v>389</v>
      </c>
      <c r="H152" s="25">
        <f t="shared" si="31"/>
        <v>0</v>
      </c>
      <c r="I152" s="25">
        <f t="shared" si="32"/>
        <v>0</v>
      </c>
      <c r="J152" s="26">
        <f t="shared" si="33"/>
        <v>389</v>
      </c>
      <c r="K152" s="27">
        <f t="shared" si="34"/>
        <v>129.66666666666666</v>
      </c>
      <c r="L152" s="28"/>
      <c r="M152" s="118">
        <v>0</v>
      </c>
      <c r="N152" s="118">
        <v>0</v>
      </c>
      <c r="O152" s="118">
        <v>0</v>
      </c>
      <c r="P152" s="118">
        <v>0</v>
      </c>
      <c r="Q152" s="118">
        <v>389</v>
      </c>
      <c r="R152" s="118">
        <v>0</v>
      </c>
      <c r="S152" s="118">
        <v>0</v>
      </c>
      <c r="T152" s="118">
        <v>0</v>
      </c>
      <c r="U152" s="118">
        <v>0</v>
      </c>
      <c r="V152" s="157">
        <v>0</v>
      </c>
    </row>
    <row r="153" spans="1:22" ht="12.75">
      <c r="A153" s="22">
        <f t="shared" si="28"/>
        <v>140</v>
      </c>
      <c r="B153" s="31" t="s">
        <v>181</v>
      </c>
      <c r="C153" s="31">
        <v>10035</v>
      </c>
      <c r="D153" s="31" t="s">
        <v>180</v>
      </c>
      <c r="E153" s="24">
        <f t="shared" si="29"/>
        <v>0</v>
      </c>
      <c r="F153" s="24" t="e">
        <f>VLOOKUP(E153,Tab!$U$2:$V$255,2,TRUE)</f>
        <v>#N/A</v>
      </c>
      <c r="G153" s="25">
        <f t="shared" si="30"/>
        <v>389</v>
      </c>
      <c r="H153" s="25">
        <f t="shared" si="31"/>
        <v>0</v>
      </c>
      <c r="I153" s="25">
        <f t="shared" si="32"/>
        <v>0</v>
      </c>
      <c r="J153" s="26">
        <f t="shared" si="33"/>
        <v>389</v>
      </c>
      <c r="K153" s="27">
        <f t="shared" si="34"/>
        <v>129.66666666666666</v>
      </c>
      <c r="L153" s="28"/>
      <c r="M153" s="118">
        <v>0</v>
      </c>
      <c r="N153" s="118">
        <v>0</v>
      </c>
      <c r="O153" s="118">
        <v>389</v>
      </c>
      <c r="P153" s="118">
        <v>0</v>
      </c>
      <c r="Q153" s="118">
        <v>0</v>
      </c>
      <c r="R153" s="118">
        <v>0</v>
      </c>
      <c r="S153" s="118">
        <v>0</v>
      </c>
      <c r="T153" s="63">
        <v>0</v>
      </c>
      <c r="U153" s="63">
        <v>0</v>
      </c>
      <c r="V153" s="30">
        <v>0</v>
      </c>
    </row>
    <row r="154" spans="1:22" ht="12.75">
      <c r="A154" s="22">
        <f t="shared" si="28"/>
        <v>141</v>
      </c>
      <c r="B154" s="76" t="s">
        <v>431</v>
      </c>
      <c r="C154" s="31">
        <v>9107</v>
      </c>
      <c r="D154" s="76" t="s">
        <v>115</v>
      </c>
      <c r="E154" s="24">
        <f t="shared" si="29"/>
        <v>0</v>
      </c>
      <c r="F154" s="24" t="e">
        <f>VLOOKUP(E154,Tab!$U$2:$V$255,2,TRUE)</f>
        <v>#N/A</v>
      </c>
      <c r="G154" s="25">
        <f t="shared" si="30"/>
        <v>382</v>
      </c>
      <c r="H154" s="25">
        <f t="shared" si="31"/>
        <v>0</v>
      </c>
      <c r="I154" s="25">
        <f t="shared" si="32"/>
        <v>0</v>
      </c>
      <c r="J154" s="26">
        <f t="shared" si="33"/>
        <v>382</v>
      </c>
      <c r="K154" s="27">
        <f t="shared" si="34"/>
        <v>127.33333333333333</v>
      </c>
      <c r="L154" s="28"/>
      <c r="M154" s="118">
        <v>0</v>
      </c>
      <c r="N154" s="118">
        <v>0</v>
      </c>
      <c r="O154" s="118">
        <v>0</v>
      </c>
      <c r="P154" s="118">
        <v>0</v>
      </c>
      <c r="Q154" s="118">
        <v>0</v>
      </c>
      <c r="R154" s="118">
        <v>0</v>
      </c>
      <c r="S154" s="118">
        <v>0</v>
      </c>
      <c r="T154" s="63">
        <v>0</v>
      </c>
      <c r="U154" s="63">
        <v>382</v>
      </c>
      <c r="V154" s="30">
        <v>0</v>
      </c>
    </row>
    <row r="155" spans="1:22" ht="12.75">
      <c r="A155" s="22">
        <f t="shared" si="28"/>
        <v>142</v>
      </c>
      <c r="B155" s="32" t="s">
        <v>450</v>
      </c>
      <c r="C155" s="33">
        <v>10491</v>
      </c>
      <c r="D155" s="32" t="s">
        <v>36</v>
      </c>
      <c r="E155" s="24">
        <f t="shared" si="29"/>
        <v>0</v>
      </c>
      <c r="F155" s="24" t="e">
        <f>VLOOKUP(E155,Tab!$U$2:$V$255,2,TRUE)</f>
        <v>#N/A</v>
      </c>
      <c r="G155" s="25">
        <f t="shared" si="30"/>
        <v>376</v>
      </c>
      <c r="H155" s="25">
        <f t="shared" si="31"/>
        <v>0</v>
      </c>
      <c r="I155" s="25">
        <f t="shared" si="32"/>
        <v>0</v>
      </c>
      <c r="J155" s="26">
        <f t="shared" si="33"/>
        <v>376</v>
      </c>
      <c r="K155" s="27">
        <f t="shared" si="34"/>
        <v>125.33333333333333</v>
      </c>
      <c r="L155" s="28"/>
      <c r="M155" s="118">
        <v>0</v>
      </c>
      <c r="N155" s="118">
        <v>0</v>
      </c>
      <c r="O155" s="118">
        <v>0</v>
      </c>
      <c r="P155" s="118">
        <v>0</v>
      </c>
      <c r="Q155" s="118">
        <v>0</v>
      </c>
      <c r="R155" s="118">
        <v>376</v>
      </c>
      <c r="S155" s="118">
        <v>0</v>
      </c>
      <c r="T155" s="118">
        <v>0</v>
      </c>
      <c r="U155" s="118">
        <v>0</v>
      </c>
      <c r="V155" s="157">
        <v>0</v>
      </c>
    </row>
    <row r="156" spans="1:22" ht="12.75">
      <c r="A156" s="22">
        <f t="shared" si="28"/>
        <v>143</v>
      </c>
      <c r="B156" s="32" t="s">
        <v>476</v>
      </c>
      <c r="C156" s="33">
        <v>8791</v>
      </c>
      <c r="D156" s="32" t="s">
        <v>74</v>
      </c>
      <c r="E156" s="24">
        <f t="shared" si="29"/>
        <v>0</v>
      </c>
      <c r="F156" s="24" t="e">
        <f>VLOOKUP(E156,Tab!$U$2:$V$255,2,TRUE)</f>
        <v>#N/A</v>
      </c>
      <c r="G156" s="25">
        <f t="shared" si="30"/>
        <v>374</v>
      </c>
      <c r="H156" s="25">
        <f t="shared" si="31"/>
        <v>0</v>
      </c>
      <c r="I156" s="25">
        <f t="shared" si="32"/>
        <v>0</v>
      </c>
      <c r="J156" s="26">
        <f t="shared" si="33"/>
        <v>374</v>
      </c>
      <c r="K156" s="27">
        <f t="shared" si="34"/>
        <v>124.66666666666667</v>
      </c>
      <c r="L156" s="28"/>
      <c r="M156" s="118">
        <v>0</v>
      </c>
      <c r="N156" s="118">
        <v>0</v>
      </c>
      <c r="O156" s="118">
        <v>0</v>
      </c>
      <c r="P156" s="118">
        <v>0</v>
      </c>
      <c r="Q156" s="118">
        <v>374</v>
      </c>
      <c r="R156" s="118">
        <v>0</v>
      </c>
      <c r="S156" s="118">
        <v>0</v>
      </c>
      <c r="T156" s="118">
        <v>0</v>
      </c>
      <c r="U156" s="118">
        <v>0</v>
      </c>
      <c r="V156" s="157">
        <v>0</v>
      </c>
    </row>
    <row r="157" spans="1:22" ht="12.75">
      <c r="A157" s="22">
        <f t="shared" si="28"/>
        <v>144</v>
      </c>
      <c r="B157" s="32" t="s">
        <v>479</v>
      </c>
      <c r="C157" s="33">
        <v>10518</v>
      </c>
      <c r="D157" s="32" t="s">
        <v>86</v>
      </c>
      <c r="E157" s="24">
        <f t="shared" si="29"/>
        <v>0</v>
      </c>
      <c r="F157" s="24" t="e">
        <f>VLOOKUP(E157,Tab!$U$2:$V$255,2,TRUE)</f>
        <v>#N/A</v>
      </c>
      <c r="G157" s="25">
        <f t="shared" si="30"/>
        <v>372</v>
      </c>
      <c r="H157" s="25">
        <f t="shared" si="31"/>
        <v>0</v>
      </c>
      <c r="I157" s="25">
        <f t="shared" si="32"/>
        <v>0</v>
      </c>
      <c r="J157" s="26">
        <f t="shared" si="33"/>
        <v>372</v>
      </c>
      <c r="K157" s="27">
        <f t="shared" si="34"/>
        <v>124</v>
      </c>
      <c r="L157" s="28"/>
      <c r="M157" s="118">
        <v>0</v>
      </c>
      <c r="N157" s="118">
        <v>0</v>
      </c>
      <c r="O157" s="118">
        <v>0</v>
      </c>
      <c r="P157" s="118">
        <v>372</v>
      </c>
      <c r="Q157" s="118">
        <v>0</v>
      </c>
      <c r="R157" s="118">
        <v>0</v>
      </c>
      <c r="S157" s="118">
        <v>0</v>
      </c>
      <c r="T157" s="118">
        <v>0</v>
      </c>
      <c r="U157" s="118">
        <v>0</v>
      </c>
      <c r="V157" s="157">
        <v>0</v>
      </c>
    </row>
    <row r="158" spans="1:22" ht="12.75">
      <c r="A158" s="22">
        <f t="shared" si="28"/>
        <v>145</v>
      </c>
      <c r="B158" s="64" t="s">
        <v>274</v>
      </c>
      <c r="C158" s="64">
        <v>1693</v>
      </c>
      <c r="D158" s="64" t="s">
        <v>86</v>
      </c>
      <c r="E158" s="24">
        <f t="shared" si="29"/>
        <v>0</v>
      </c>
      <c r="F158" s="24" t="e">
        <f>VLOOKUP(E158,Tab!$U$2:$V$255,2,TRUE)</f>
        <v>#N/A</v>
      </c>
      <c r="G158" s="25">
        <f t="shared" si="30"/>
        <v>371</v>
      </c>
      <c r="H158" s="25">
        <f t="shared" si="31"/>
        <v>0</v>
      </c>
      <c r="I158" s="25">
        <f t="shared" si="32"/>
        <v>0</v>
      </c>
      <c r="J158" s="26">
        <f t="shared" si="33"/>
        <v>371</v>
      </c>
      <c r="K158" s="27">
        <f t="shared" si="34"/>
        <v>123.66666666666667</v>
      </c>
      <c r="L158" s="28"/>
      <c r="M158" s="118">
        <v>0</v>
      </c>
      <c r="N158" s="118">
        <v>0</v>
      </c>
      <c r="O158" s="118">
        <v>0</v>
      </c>
      <c r="P158" s="118">
        <v>371</v>
      </c>
      <c r="Q158" s="118">
        <v>0</v>
      </c>
      <c r="R158" s="118">
        <v>0</v>
      </c>
      <c r="S158" s="118">
        <v>0</v>
      </c>
      <c r="T158" s="63">
        <v>0</v>
      </c>
      <c r="U158" s="63">
        <v>0</v>
      </c>
      <c r="V158" s="30">
        <v>0</v>
      </c>
    </row>
    <row r="159" spans="1:22" ht="12.75">
      <c r="A159" s="22">
        <f t="shared" si="28"/>
        <v>146</v>
      </c>
      <c r="B159" s="31" t="s">
        <v>273</v>
      </c>
      <c r="C159" s="31">
        <v>1714</v>
      </c>
      <c r="D159" s="31" t="s">
        <v>162</v>
      </c>
      <c r="E159" s="24">
        <f t="shared" si="29"/>
        <v>0</v>
      </c>
      <c r="F159" s="24" t="e">
        <f>VLOOKUP(E159,Tab!$U$2:$V$255,2,TRUE)</f>
        <v>#N/A</v>
      </c>
      <c r="G159" s="25">
        <f t="shared" si="30"/>
        <v>359</v>
      </c>
      <c r="H159" s="25">
        <f t="shared" si="31"/>
        <v>0</v>
      </c>
      <c r="I159" s="25">
        <f t="shared" si="32"/>
        <v>0</v>
      </c>
      <c r="J159" s="26">
        <f t="shared" si="33"/>
        <v>359</v>
      </c>
      <c r="K159" s="27">
        <f t="shared" si="34"/>
        <v>119.66666666666667</v>
      </c>
      <c r="L159" s="28"/>
      <c r="M159" s="118">
        <v>0</v>
      </c>
      <c r="N159" s="118">
        <v>0</v>
      </c>
      <c r="O159" s="118">
        <v>0</v>
      </c>
      <c r="P159" s="118">
        <v>0</v>
      </c>
      <c r="Q159" s="118">
        <v>359</v>
      </c>
      <c r="R159" s="118">
        <v>0</v>
      </c>
      <c r="S159" s="118">
        <v>0</v>
      </c>
      <c r="T159" s="63">
        <v>0</v>
      </c>
      <c r="U159" s="63">
        <v>0</v>
      </c>
      <c r="V159" s="30">
        <v>0</v>
      </c>
    </row>
    <row r="160" spans="1:22" ht="12.75">
      <c r="A160" s="22">
        <f t="shared" si="28"/>
        <v>147</v>
      </c>
      <c r="B160" s="31" t="s">
        <v>308</v>
      </c>
      <c r="C160" s="31">
        <v>11441</v>
      </c>
      <c r="D160" s="31" t="s">
        <v>74</v>
      </c>
      <c r="E160" s="24">
        <f t="shared" si="29"/>
        <v>350</v>
      </c>
      <c r="F160" s="24" t="e">
        <f>VLOOKUP(E160,Tab!$U$2:$V$255,2,TRUE)</f>
        <v>#N/A</v>
      </c>
      <c r="G160" s="25">
        <f t="shared" si="30"/>
        <v>350</v>
      </c>
      <c r="H160" s="25">
        <f t="shared" si="31"/>
        <v>0</v>
      </c>
      <c r="I160" s="25">
        <f t="shared" si="32"/>
        <v>0</v>
      </c>
      <c r="J160" s="26">
        <f t="shared" si="33"/>
        <v>350</v>
      </c>
      <c r="K160" s="27">
        <f t="shared" si="34"/>
        <v>116.66666666666667</v>
      </c>
      <c r="L160" s="28"/>
      <c r="M160" s="118">
        <v>350</v>
      </c>
      <c r="N160" s="118">
        <v>0</v>
      </c>
      <c r="O160" s="118">
        <v>0</v>
      </c>
      <c r="P160" s="118">
        <v>0</v>
      </c>
      <c r="Q160" s="118">
        <v>0</v>
      </c>
      <c r="R160" s="118">
        <v>0</v>
      </c>
      <c r="S160" s="118">
        <v>0</v>
      </c>
      <c r="T160" s="63">
        <v>0</v>
      </c>
      <c r="U160" s="63">
        <v>0</v>
      </c>
      <c r="V160" s="30">
        <v>0</v>
      </c>
    </row>
    <row r="161" spans="1:22" ht="12.75">
      <c r="A161" s="22">
        <f t="shared" si="28"/>
        <v>148</v>
      </c>
      <c r="B161" s="31" t="s">
        <v>269</v>
      </c>
      <c r="C161" s="31">
        <v>10114</v>
      </c>
      <c r="D161" s="31" t="s">
        <v>74</v>
      </c>
      <c r="E161" s="24">
        <f t="shared" si="29"/>
        <v>0</v>
      </c>
      <c r="F161" s="24" t="e">
        <f>VLOOKUP(E161,Tab!$U$2:$V$255,2,TRUE)</f>
        <v>#N/A</v>
      </c>
      <c r="G161" s="25">
        <f t="shared" si="30"/>
        <v>350</v>
      </c>
      <c r="H161" s="25">
        <f t="shared" si="31"/>
        <v>0</v>
      </c>
      <c r="I161" s="25">
        <f t="shared" si="32"/>
        <v>0</v>
      </c>
      <c r="J161" s="26">
        <f t="shared" si="33"/>
        <v>350</v>
      </c>
      <c r="K161" s="27">
        <f t="shared" si="34"/>
        <v>116.66666666666667</v>
      </c>
      <c r="L161" s="28"/>
      <c r="M161" s="118">
        <v>0</v>
      </c>
      <c r="N161" s="118">
        <v>0</v>
      </c>
      <c r="O161" s="118">
        <v>0</v>
      </c>
      <c r="P161" s="118">
        <v>0</v>
      </c>
      <c r="Q161" s="118">
        <v>350</v>
      </c>
      <c r="R161" s="118">
        <v>0</v>
      </c>
      <c r="S161" s="118">
        <v>0</v>
      </c>
      <c r="T161" s="63">
        <v>0</v>
      </c>
      <c r="U161" s="63">
        <v>0</v>
      </c>
      <c r="V161" s="30">
        <v>0</v>
      </c>
    </row>
    <row r="162" spans="1:22" ht="12.75">
      <c r="A162" s="22">
        <f t="shared" si="28"/>
        <v>149</v>
      </c>
      <c r="B162" s="76" t="s">
        <v>432</v>
      </c>
      <c r="C162" s="31">
        <v>11208</v>
      </c>
      <c r="D162" s="76" t="s">
        <v>351</v>
      </c>
      <c r="E162" s="24">
        <f t="shared" si="29"/>
        <v>0</v>
      </c>
      <c r="F162" s="24" t="e">
        <f>VLOOKUP(E162,Tab!$U$2:$V$255,2,TRUE)</f>
        <v>#N/A</v>
      </c>
      <c r="G162" s="25">
        <f t="shared" si="30"/>
        <v>350</v>
      </c>
      <c r="H162" s="25">
        <f t="shared" si="31"/>
        <v>0</v>
      </c>
      <c r="I162" s="25">
        <f t="shared" si="32"/>
        <v>0</v>
      </c>
      <c r="J162" s="26">
        <f t="shared" si="33"/>
        <v>350</v>
      </c>
      <c r="K162" s="27">
        <f t="shared" si="34"/>
        <v>116.66666666666667</v>
      </c>
      <c r="L162" s="28"/>
      <c r="M162" s="118">
        <v>0</v>
      </c>
      <c r="N162" s="118">
        <v>0</v>
      </c>
      <c r="O162" s="118">
        <v>0</v>
      </c>
      <c r="P162" s="118">
        <v>0</v>
      </c>
      <c r="Q162" s="118">
        <v>0</v>
      </c>
      <c r="R162" s="118">
        <v>0</v>
      </c>
      <c r="S162" s="118">
        <v>0</v>
      </c>
      <c r="T162" s="63">
        <v>0</v>
      </c>
      <c r="U162" s="63">
        <v>350</v>
      </c>
      <c r="V162" s="30">
        <v>0</v>
      </c>
    </row>
    <row r="163" spans="1:22" ht="12.75">
      <c r="A163" s="22">
        <f t="shared" si="28"/>
        <v>150</v>
      </c>
      <c r="B163" s="32" t="s">
        <v>477</v>
      </c>
      <c r="C163" s="33">
        <v>821</v>
      </c>
      <c r="D163" s="32" t="s">
        <v>138</v>
      </c>
      <c r="E163" s="24">
        <f t="shared" si="29"/>
        <v>0</v>
      </c>
      <c r="F163" s="24" t="e">
        <f>VLOOKUP(E163,Tab!$U$2:$V$255,2,TRUE)</f>
        <v>#N/A</v>
      </c>
      <c r="G163" s="25">
        <f t="shared" si="30"/>
        <v>349</v>
      </c>
      <c r="H163" s="25">
        <f t="shared" si="31"/>
        <v>0</v>
      </c>
      <c r="I163" s="25">
        <f t="shared" si="32"/>
        <v>0</v>
      </c>
      <c r="J163" s="26">
        <f t="shared" si="33"/>
        <v>349</v>
      </c>
      <c r="K163" s="27">
        <f t="shared" si="34"/>
        <v>116.33333333333333</v>
      </c>
      <c r="L163" s="28"/>
      <c r="M163" s="118">
        <v>0</v>
      </c>
      <c r="N163" s="118">
        <v>0</v>
      </c>
      <c r="O163" s="118">
        <v>0</v>
      </c>
      <c r="P163" s="118">
        <v>0</v>
      </c>
      <c r="Q163" s="118">
        <v>349</v>
      </c>
      <c r="R163" s="118">
        <v>0</v>
      </c>
      <c r="S163" s="118">
        <v>0</v>
      </c>
      <c r="T163" s="118">
        <v>0</v>
      </c>
      <c r="U163" s="118">
        <v>0</v>
      </c>
      <c r="V163" s="157">
        <v>0</v>
      </c>
    </row>
    <row r="164" spans="1:22" ht="12.75">
      <c r="A164" s="22">
        <f t="shared" si="28"/>
        <v>151</v>
      </c>
      <c r="B164" s="78" t="s">
        <v>491</v>
      </c>
      <c r="C164" s="35">
        <v>12002</v>
      </c>
      <c r="D164" s="78" t="s">
        <v>234</v>
      </c>
      <c r="E164" s="24">
        <f t="shared" si="29"/>
        <v>0</v>
      </c>
      <c r="F164" s="24" t="e">
        <f>VLOOKUP(E164,Tab!$U$2:$V$255,2,TRUE)</f>
        <v>#N/A</v>
      </c>
      <c r="G164" s="25">
        <f t="shared" si="30"/>
        <v>343</v>
      </c>
      <c r="H164" s="25">
        <f t="shared" si="31"/>
        <v>0</v>
      </c>
      <c r="I164" s="25">
        <f t="shared" si="32"/>
        <v>0</v>
      </c>
      <c r="J164" s="26">
        <f t="shared" si="33"/>
        <v>343</v>
      </c>
      <c r="K164" s="27">
        <f t="shared" si="34"/>
        <v>114.33333333333333</v>
      </c>
      <c r="L164" s="28"/>
      <c r="M164" s="118">
        <v>0</v>
      </c>
      <c r="N164" s="118">
        <v>0</v>
      </c>
      <c r="O164" s="118">
        <v>343</v>
      </c>
      <c r="P164" s="118">
        <v>0</v>
      </c>
      <c r="Q164" s="118">
        <v>0</v>
      </c>
      <c r="R164" s="118">
        <v>0</v>
      </c>
      <c r="S164" s="118">
        <v>0</v>
      </c>
      <c r="T164" s="63">
        <v>0</v>
      </c>
      <c r="U164" s="63">
        <v>0</v>
      </c>
      <c r="V164" s="30">
        <v>0</v>
      </c>
    </row>
    <row r="165" spans="1:22" ht="12.75">
      <c r="A165" s="22">
        <f t="shared" si="28"/>
        <v>152</v>
      </c>
      <c r="B165" s="76" t="s">
        <v>386</v>
      </c>
      <c r="C165" s="31">
        <v>2259</v>
      </c>
      <c r="D165" s="76" t="s">
        <v>115</v>
      </c>
      <c r="E165" s="24">
        <f t="shared" si="29"/>
        <v>0</v>
      </c>
      <c r="F165" s="24" t="e">
        <f>VLOOKUP(E165,Tab!$U$2:$V$255,2,TRUE)</f>
        <v>#N/A</v>
      </c>
      <c r="G165" s="25">
        <f t="shared" si="30"/>
        <v>341</v>
      </c>
      <c r="H165" s="25">
        <f t="shared" si="31"/>
        <v>0</v>
      </c>
      <c r="I165" s="25">
        <f t="shared" si="32"/>
        <v>0</v>
      </c>
      <c r="J165" s="26">
        <f t="shared" si="33"/>
        <v>341</v>
      </c>
      <c r="K165" s="27">
        <f t="shared" si="34"/>
        <v>113.66666666666667</v>
      </c>
      <c r="L165" s="28"/>
      <c r="M165" s="118">
        <v>0</v>
      </c>
      <c r="N165" s="118">
        <v>341</v>
      </c>
      <c r="O165" s="118">
        <v>0</v>
      </c>
      <c r="P165" s="118">
        <v>0</v>
      </c>
      <c r="Q165" s="118">
        <v>0</v>
      </c>
      <c r="R165" s="118">
        <v>0</v>
      </c>
      <c r="S165" s="118">
        <v>0</v>
      </c>
      <c r="T165" s="63">
        <v>0</v>
      </c>
      <c r="U165" s="63">
        <v>0</v>
      </c>
      <c r="V165" s="30">
        <v>0</v>
      </c>
    </row>
    <row r="166" spans="1:22" ht="12.75">
      <c r="A166" s="22">
        <f t="shared" si="28"/>
        <v>153</v>
      </c>
      <c r="B166" s="76" t="s">
        <v>433</v>
      </c>
      <c r="C166" s="31">
        <v>3994</v>
      </c>
      <c r="D166" s="76" t="s">
        <v>351</v>
      </c>
      <c r="E166" s="24">
        <f t="shared" si="29"/>
        <v>0</v>
      </c>
      <c r="F166" s="24" t="e">
        <f>VLOOKUP(E166,Tab!$U$2:$V$255,2,TRUE)</f>
        <v>#N/A</v>
      </c>
      <c r="G166" s="25">
        <f t="shared" si="30"/>
        <v>338</v>
      </c>
      <c r="H166" s="25">
        <f t="shared" si="31"/>
        <v>0</v>
      </c>
      <c r="I166" s="25">
        <f t="shared" si="32"/>
        <v>0</v>
      </c>
      <c r="J166" s="26">
        <f t="shared" si="33"/>
        <v>338</v>
      </c>
      <c r="K166" s="27">
        <f t="shared" si="34"/>
        <v>112.66666666666667</v>
      </c>
      <c r="L166" s="28"/>
      <c r="M166" s="118">
        <v>0</v>
      </c>
      <c r="N166" s="118">
        <v>0</v>
      </c>
      <c r="O166" s="118">
        <v>0</v>
      </c>
      <c r="P166" s="118">
        <v>0</v>
      </c>
      <c r="Q166" s="118">
        <v>0</v>
      </c>
      <c r="R166" s="118">
        <v>0</v>
      </c>
      <c r="S166" s="118">
        <v>0</v>
      </c>
      <c r="T166" s="63">
        <v>0</v>
      </c>
      <c r="U166" s="63">
        <v>338</v>
      </c>
      <c r="V166" s="30">
        <v>0</v>
      </c>
    </row>
    <row r="167" spans="1:22" ht="12.75">
      <c r="A167" s="22">
        <f t="shared" si="28"/>
        <v>154</v>
      </c>
      <c r="B167" s="32" t="s">
        <v>397</v>
      </c>
      <c r="C167" s="33">
        <v>4187</v>
      </c>
      <c r="D167" s="32" t="s">
        <v>74</v>
      </c>
      <c r="E167" s="24">
        <f t="shared" si="29"/>
        <v>0</v>
      </c>
      <c r="F167" s="24" t="e">
        <f>VLOOKUP(E167,Tab!$U$2:$V$255,2,TRUE)</f>
        <v>#N/A</v>
      </c>
      <c r="G167" s="25">
        <f t="shared" si="30"/>
        <v>334</v>
      </c>
      <c r="H167" s="25">
        <f t="shared" si="31"/>
        <v>0</v>
      </c>
      <c r="I167" s="25">
        <f t="shared" si="32"/>
        <v>0</v>
      </c>
      <c r="J167" s="26">
        <f t="shared" si="33"/>
        <v>334</v>
      </c>
      <c r="K167" s="27">
        <f t="shared" si="34"/>
        <v>111.33333333333333</v>
      </c>
      <c r="L167" s="28"/>
      <c r="M167" s="118">
        <v>0</v>
      </c>
      <c r="N167" s="118">
        <v>0</v>
      </c>
      <c r="O167" s="118">
        <v>0</v>
      </c>
      <c r="P167" s="118">
        <v>0</v>
      </c>
      <c r="Q167" s="118">
        <v>334</v>
      </c>
      <c r="R167" s="118">
        <v>0</v>
      </c>
      <c r="S167" s="118">
        <v>0</v>
      </c>
      <c r="T167" s="118">
        <v>0</v>
      </c>
      <c r="U167" s="118">
        <v>0</v>
      </c>
      <c r="V167" s="157">
        <v>0</v>
      </c>
    </row>
    <row r="168" spans="1:22" ht="12.75">
      <c r="A168" s="22">
        <f t="shared" si="28"/>
        <v>155</v>
      </c>
      <c r="B168" s="76" t="s">
        <v>434</v>
      </c>
      <c r="C168" s="31">
        <v>5302</v>
      </c>
      <c r="D168" s="76" t="s">
        <v>351</v>
      </c>
      <c r="E168" s="24">
        <f t="shared" si="29"/>
        <v>0</v>
      </c>
      <c r="F168" s="24" t="e">
        <f>VLOOKUP(E168,Tab!$U$2:$V$255,2,TRUE)</f>
        <v>#N/A</v>
      </c>
      <c r="G168" s="25">
        <f t="shared" si="30"/>
        <v>328</v>
      </c>
      <c r="H168" s="25">
        <f t="shared" si="31"/>
        <v>0</v>
      </c>
      <c r="I168" s="25">
        <f t="shared" si="32"/>
        <v>0</v>
      </c>
      <c r="J168" s="26">
        <f t="shared" si="33"/>
        <v>328</v>
      </c>
      <c r="K168" s="27">
        <f t="shared" si="34"/>
        <v>109.33333333333333</v>
      </c>
      <c r="L168" s="28"/>
      <c r="M168" s="118">
        <v>0</v>
      </c>
      <c r="N168" s="118">
        <v>0</v>
      </c>
      <c r="O168" s="118">
        <v>0</v>
      </c>
      <c r="P168" s="118">
        <v>0</v>
      </c>
      <c r="Q168" s="118">
        <v>0</v>
      </c>
      <c r="R168" s="118">
        <v>0</v>
      </c>
      <c r="S168" s="118">
        <v>0</v>
      </c>
      <c r="T168" s="63">
        <v>0</v>
      </c>
      <c r="U168" s="63">
        <v>328</v>
      </c>
      <c r="V168" s="30">
        <v>0</v>
      </c>
    </row>
    <row r="169" spans="1:22" ht="12.75">
      <c r="A169" s="22">
        <f t="shared" si="28"/>
        <v>156</v>
      </c>
      <c r="B169" s="32" t="s">
        <v>259</v>
      </c>
      <c r="C169" s="33">
        <v>10117</v>
      </c>
      <c r="D169" s="32" t="s">
        <v>86</v>
      </c>
      <c r="E169" s="24">
        <f t="shared" si="29"/>
        <v>0</v>
      </c>
      <c r="F169" s="24" t="e">
        <f>VLOOKUP(E169,Tab!$U$2:$V$255,2,TRUE)</f>
        <v>#N/A</v>
      </c>
      <c r="G169" s="25">
        <f t="shared" si="30"/>
        <v>326</v>
      </c>
      <c r="H169" s="25">
        <f t="shared" si="31"/>
        <v>0</v>
      </c>
      <c r="I169" s="25">
        <f t="shared" si="32"/>
        <v>0</v>
      </c>
      <c r="J169" s="26">
        <f t="shared" si="33"/>
        <v>326</v>
      </c>
      <c r="K169" s="27">
        <f t="shared" si="34"/>
        <v>108.66666666666667</v>
      </c>
      <c r="L169" s="28"/>
      <c r="M169" s="118">
        <v>0</v>
      </c>
      <c r="N169" s="118">
        <v>0</v>
      </c>
      <c r="O169" s="118">
        <v>0</v>
      </c>
      <c r="P169" s="118">
        <v>0</v>
      </c>
      <c r="Q169" s="118">
        <v>0</v>
      </c>
      <c r="R169" s="118">
        <v>0</v>
      </c>
      <c r="S169" s="118">
        <v>0</v>
      </c>
      <c r="T169" s="63">
        <v>0</v>
      </c>
      <c r="U169" s="63">
        <v>0</v>
      </c>
      <c r="V169" s="30">
        <v>326</v>
      </c>
    </row>
    <row r="170" spans="1:22" ht="12.75">
      <c r="A170" s="22">
        <f t="shared" si="28"/>
        <v>157</v>
      </c>
      <c r="B170" s="76" t="s">
        <v>435</v>
      </c>
      <c r="C170" s="31">
        <v>5710</v>
      </c>
      <c r="D170" s="76" t="s">
        <v>351</v>
      </c>
      <c r="E170" s="24">
        <f t="shared" si="29"/>
        <v>0</v>
      </c>
      <c r="F170" s="24" t="e">
        <f>VLOOKUP(E170,Tab!$U$2:$V$255,2,TRUE)</f>
        <v>#N/A</v>
      </c>
      <c r="G170" s="25">
        <f t="shared" si="30"/>
        <v>316</v>
      </c>
      <c r="H170" s="25">
        <f t="shared" si="31"/>
        <v>0</v>
      </c>
      <c r="I170" s="25">
        <f t="shared" si="32"/>
        <v>0</v>
      </c>
      <c r="J170" s="26">
        <f t="shared" si="33"/>
        <v>316</v>
      </c>
      <c r="K170" s="27">
        <f t="shared" si="34"/>
        <v>105.33333333333333</v>
      </c>
      <c r="L170" s="28"/>
      <c r="M170" s="118">
        <v>0</v>
      </c>
      <c r="N170" s="118">
        <v>0</v>
      </c>
      <c r="O170" s="118">
        <v>0</v>
      </c>
      <c r="P170" s="118">
        <v>0</v>
      </c>
      <c r="Q170" s="118">
        <v>0</v>
      </c>
      <c r="R170" s="118">
        <v>0</v>
      </c>
      <c r="S170" s="118">
        <v>0</v>
      </c>
      <c r="T170" s="63">
        <v>0</v>
      </c>
      <c r="U170" s="63">
        <v>316</v>
      </c>
      <c r="V170" s="30">
        <v>0</v>
      </c>
    </row>
    <row r="171" spans="1:22" ht="12.75">
      <c r="A171" s="22">
        <f t="shared" si="28"/>
        <v>158</v>
      </c>
      <c r="B171" s="76" t="s">
        <v>390</v>
      </c>
      <c r="C171" s="31">
        <v>11572</v>
      </c>
      <c r="D171" s="76" t="s">
        <v>234</v>
      </c>
      <c r="E171" s="24">
        <f t="shared" si="29"/>
        <v>0</v>
      </c>
      <c r="F171" s="24" t="e">
        <f>VLOOKUP(E171,Tab!$U$2:$V$255,2,TRUE)</f>
        <v>#N/A</v>
      </c>
      <c r="G171" s="25">
        <f t="shared" si="30"/>
        <v>315</v>
      </c>
      <c r="H171" s="25">
        <f t="shared" si="31"/>
        <v>0</v>
      </c>
      <c r="I171" s="25">
        <f t="shared" si="32"/>
        <v>0</v>
      </c>
      <c r="J171" s="26">
        <f t="shared" si="33"/>
        <v>315</v>
      </c>
      <c r="K171" s="27">
        <f t="shared" si="34"/>
        <v>105</v>
      </c>
      <c r="L171" s="28"/>
      <c r="M171" s="118">
        <v>0</v>
      </c>
      <c r="N171" s="118">
        <v>0</v>
      </c>
      <c r="O171" s="118">
        <v>315</v>
      </c>
      <c r="P171" s="118">
        <v>0</v>
      </c>
      <c r="Q171" s="118">
        <v>0</v>
      </c>
      <c r="R171" s="118">
        <v>0</v>
      </c>
      <c r="S171" s="118">
        <v>0</v>
      </c>
      <c r="T171" s="63">
        <v>0</v>
      </c>
      <c r="U171" s="63">
        <v>0</v>
      </c>
      <c r="V171" s="30">
        <v>0</v>
      </c>
    </row>
    <row r="172" spans="1:22" ht="12.75">
      <c r="A172" s="22">
        <f t="shared" si="28"/>
        <v>159</v>
      </c>
      <c r="B172" s="32" t="s">
        <v>322</v>
      </c>
      <c r="C172" s="33">
        <v>1945</v>
      </c>
      <c r="D172" s="32" t="s">
        <v>62</v>
      </c>
      <c r="E172" s="24">
        <f t="shared" si="29"/>
        <v>0</v>
      </c>
      <c r="F172" s="24" t="e">
        <f>VLOOKUP(E172,Tab!$U$2:$V$255,2,TRUE)</f>
        <v>#N/A</v>
      </c>
      <c r="G172" s="25">
        <f t="shared" si="30"/>
        <v>306</v>
      </c>
      <c r="H172" s="25">
        <f t="shared" si="31"/>
        <v>0</v>
      </c>
      <c r="I172" s="25">
        <f t="shared" si="32"/>
        <v>0</v>
      </c>
      <c r="J172" s="26">
        <f t="shared" si="33"/>
        <v>306</v>
      </c>
      <c r="K172" s="27">
        <f t="shared" si="34"/>
        <v>102</v>
      </c>
      <c r="L172" s="28"/>
      <c r="M172" s="118">
        <v>0</v>
      </c>
      <c r="N172" s="118">
        <v>0</v>
      </c>
      <c r="O172" s="118">
        <v>0</v>
      </c>
      <c r="P172" s="118">
        <v>0</v>
      </c>
      <c r="Q172" s="118">
        <v>0</v>
      </c>
      <c r="R172" s="118">
        <v>306</v>
      </c>
      <c r="S172" s="118">
        <v>0</v>
      </c>
      <c r="T172" s="118">
        <v>0</v>
      </c>
      <c r="U172" s="118">
        <v>0</v>
      </c>
      <c r="V172" s="157">
        <v>0</v>
      </c>
    </row>
    <row r="173" spans="1:22" ht="12.75">
      <c r="A173" s="22">
        <f t="shared" si="28"/>
        <v>160</v>
      </c>
      <c r="B173" s="76" t="s">
        <v>334</v>
      </c>
      <c r="C173" s="31">
        <v>9436</v>
      </c>
      <c r="D173" s="76" t="s">
        <v>74</v>
      </c>
      <c r="E173" s="24">
        <f t="shared" si="29"/>
        <v>0</v>
      </c>
      <c r="F173" s="24" t="e">
        <f>VLOOKUP(E173,Tab!$U$2:$V$255,2,TRUE)</f>
        <v>#N/A</v>
      </c>
      <c r="G173" s="25">
        <f t="shared" si="30"/>
        <v>305</v>
      </c>
      <c r="H173" s="25">
        <f t="shared" si="31"/>
        <v>0</v>
      </c>
      <c r="I173" s="25">
        <f t="shared" si="32"/>
        <v>0</v>
      </c>
      <c r="J173" s="26">
        <f t="shared" si="33"/>
        <v>305</v>
      </c>
      <c r="K173" s="27">
        <f t="shared" si="34"/>
        <v>101.66666666666667</v>
      </c>
      <c r="L173" s="28"/>
      <c r="M173" s="118">
        <v>0</v>
      </c>
      <c r="N173" s="118">
        <v>0</v>
      </c>
      <c r="O173" s="118">
        <v>0</v>
      </c>
      <c r="P173" s="118">
        <v>0</v>
      </c>
      <c r="Q173" s="118">
        <v>305</v>
      </c>
      <c r="R173" s="118">
        <v>0</v>
      </c>
      <c r="S173" s="118">
        <v>0</v>
      </c>
      <c r="T173" s="63">
        <v>0</v>
      </c>
      <c r="U173" s="63">
        <v>0</v>
      </c>
      <c r="V173" s="30">
        <v>0</v>
      </c>
    </row>
    <row r="174" spans="1:22" ht="12.75">
      <c r="A174" s="22">
        <f aca="true" t="shared" si="35" ref="A174:A183">A173+1</f>
        <v>161</v>
      </c>
      <c r="B174" s="32" t="s">
        <v>441</v>
      </c>
      <c r="C174" s="33">
        <v>4802</v>
      </c>
      <c r="D174" s="32" t="s">
        <v>138</v>
      </c>
      <c r="E174" s="24">
        <f aca="true" t="shared" si="36" ref="E174:E183">MAX(M174)</f>
        <v>0</v>
      </c>
      <c r="F174" s="24" t="e">
        <f>VLOOKUP(E174,Tab!$U$2:$V$255,2,TRUE)</f>
        <v>#N/A</v>
      </c>
      <c r="G174" s="25">
        <f aca="true" t="shared" si="37" ref="G174:G183">LARGE(M174:V174,1)</f>
        <v>296</v>
      </c>
      <c r="H174" s="25">
        <f aca="true" t="shared" si="38" ref="H174:H183">LARGE(M174:V174,2)</f>
        <v>0</v>
      </c>
      <c r="I174" s="25">
        <f aca="true" t="shared" si="39" ref="I174:I183">LARGE(M174:V174,3)</f>
        <v>0</v>
      </c>
      <c r="J174" s="26">
        <f aca="true" t="shared" si="40" ref="J174:J183">SUM(G174:I174)</f>
        <v>296</v>
      </c>
      <c r="K174" s="27">
        <f aca="true" t="shared" si="41" ref="K174:K183">J174/3</f>
        <v>98.66666666666667</v>
      </c>
      <c r="L174" s="28"/>
      <c r="M174" s="118">
        <v>0</v>
      </c>
      <c r="N174" s="118">
        <v>0</v>
      </c>
      <c r="O174" s="118">
        <v>0</v>
      </c>
      <c r="P174" s="118">
        <v>0</v>
      </c>
      <c r="Q174" s="118">
        <v>296</v>
      </c>
      <c r="R174" s="118">
        <v>0</v>
      </c>
      <c r="S174" s="118">
        <v>0</v>
      </c>
      <c r="T174" s="118">
        <v>0</v>
      </c>
      <c r="U174" s="118">
        <v>0</v>
      </c>
      <c r="V174" s="157">
        <v>0</v>
      </c>
    </row>
    <row r="175" spans="1:22" ht="12.75">
      <c r="A175" s="22">
        <f t="shared" si="35"/>
        <v>162</v>
      </c>
      <c r="B175" s="76" t="s">
        <v>436</v>
      </c>
      <c r="C175" s="31">
        <v>11751</v>
      </c>
      <c r="D175" s="76" t="s">
        <v>351</v>
      </c>
      <c r="E175" s="24">
        <f t="shared" si="36"/>
        <v>0</v>
      </c>
      <c r="F175" s="24" t="e">
        <f>VLOOKUP(E175,Tab!$U$2:$V$255,2,TRUE)</f>
        <v>#N/A</v>
      </c>
      <c r="G175" s="25">
        <f t="shared" si="37"/>
        <v>287</v>
      </c>
      <c r="H175" s="25">
        <f t="shared" si="38"/>
        <v>0</v>
      </c>
      <c r="I175" s="25">
        <f t="shared" si="39"/>
        <v>0</v>
      </c>
      <c r="J175" s="26">
        <f t="shared" si="40"/>
        <v>287</v>
      </c>
      <c r="K175" s="27">
        <f t="shared" si="41"/>
        <v>95.66666666666667</v>
      </c>
      <c r="L175" s="28"/>
      <c r="M175" s="118">
        <v>0</v>
      </c>
      <c r="N175" s="118">
        <v>0</v>
      </c>
      <c r="O175" s="118">
        <v>0</v>
      </c>
      <c r="P175" s="118">
        <v>0</v>
      </c>
      <c r="Q175" s="118">
        <v>0</v>
      </c>
      <c r="R175" s="118">
        <v>0</v>
      </c>
      <c r="S175" s="118">
        <v>0</v>
      </c>
      <c r="T175" s="63">
        <v>0</v>
      </c>
      <c r="U175" s="63">
        <v>287</v>
      </c>
      <c r="V175" s="30">
        <v>0</v>
      </c>
    </row>
    <row r="176" spans="1:22" ht="12.75">
      <c r="A176" s="22">
        <f t="shared" si="35"/>
        <v>163</v>
      </c>
      <c r="B176" s="76" t="s">
        <v>357</v>
      </c>
      <c r="C176" s="31">
        <v>2944</v>
      </c>
      <c r="D176" s="76" t="s">
        <v>86</v>
      </c>
      <c r="E176" s="24">
        <f t="shared" si="36"/>
        <v>0</v>
      </c>
      <c r="F176" s="24" t="e">
        <f>VLOOKUP(E176,Tab!$U$2:$V$255,2,TRUE)</f>
        <v>#N/A</v>
      </c>
      <c r="G176" s="25">
        <f t="shared" si="37"/>
        <v>280</v>
      </c>
      <c r="H176" s="25">
        <f t="shared" si="38"/>
        <v>0</v>
      </c>
      <c r="I176" s="25">
        <f t="shared" si="39"/>
        <v>0</v>
      </c>
      <c r="J176" s="26">
        <f t="shared" si="40"/>
        <v>280</v>
      </c>
      <c r="K176" s="27">
        <f t="shared" si="41"/>
        <v>93.33333333333333</v>
      </c>
      <c r="L176" s="28"/>
      <c r="M176" s="118">
        <v>0</v>
      </c>
      <c r="N176" s="118">
        <v>0</v>
      </c>
      <c r="O176" s="118">
        <v>0</v>
      </c>
      <c r="P176" s="118">
        <v>0</v>
      </c>
      <c r="Q176" s="118">
        <v>0</v>
      </c>
      <c r="R176" s="118">
        <v>0</v>
      </c>
      <c r="S176" s="118">
        <v>0</v>
      </c>
      <c r="T176" s="63">
        <v>0</v>
      </c>
      <c r="U176" s="63">
        <v>0</v>
      </c>
      <c r="V176" s="30">
        <v>280</v>
      </c>
    </row>
    <row r="177" spans="1:22" ht="12.75">
      <c r="A177" s="22">
        <f t="shared" si="35"/>
        <v>164</v>
      </c>
      <c r="B177" s="31" t="s">
        <v>501</v>
      </c>
      <c r="C177" s="31">
        <v>9422</v>
      </c>
      <c r="D177" s="31" t="s">
        <v>74</v>
      </c>
      <c r="E177" s="24">
        <f t="shared" si="36"/>
        <v>210</v>
      </c>
      <c r="F177" s="24" t="e">
        <f>VLOOKUP(E177,Tab!$U$2:$V$255,2,TRUE)</f>
        <v>#N/A</v>
      </c>
      <c r="G177" s="25">
        <f t="shared" si="37"/>
        <v>210</v>
      </c>
      <c r="H177" s="25">
        <f t="shared" si="38"/>
        <v>0</v>
      </c>
      <c r="I177" s="25">
        <f t="shared" si="39"/>
        <v>0</v>
      </c>
      <c r="J177" s="26">
        <f t="shared" si="40"/>
        <v>210</v>
      </c>
      <c r="K177" s="27">
        <f t="shared" si="41"/>
        <v>70</v>
      </c>
      <c r="L177" s="28"/>
      <c r="M177" s="118">
        <v>210</v>
      </c>
      <c r="N177" s="118">
        <v>0</v>
      </c>
      <c r="O177" s="118">
        <v>0</v>
      </c>
      <c r="P177" s="118">
        <v>0</v>
      </c>
      <c r="Q177" s="118">
        <v>0</v>
      </c>
      <c r="R177" s="118">
        <v>0</v>
      </c>
      <c r="S177" s="118">
        <v>0</v>
      </c>
      <c r="T177" s="63">
        <v>0</v>
      </c>
      <c r="U177" s="63">
        <v>0</v>
      </c>
      <c r="V177" s="30">
        <v>0</v>
      </c>
    </row>
    <row r="178" spans="1:22" ht="12.75">
      <c r="A178" s="22">
        <f t="shared" si="35"/>
        <v>165</v>
      </c>
      <c r="B178" s="76" t="s">
        <v>310</v>
      </c>
      <c r="C178" s="31">
        <v>10700</v>
      </c>
      <c r="D178" s="76" t="s">
        <v>138</v>
      </c>
      <c r="E178" s="24">
        <f t="shared" si="36"/>
        <v>0</v>
      </c>
      <c r="F178" s="24" t="e">
        <f>VLOOKUP(E178,Tab!$U$2:$V$255,2,TRUE)</f>
        <v>#N/A</v>
      </c>
      <c r="G178" s="25">
        <f t="shared" si="37"/>
        <v>204</v>
      </c>
      <c r="H178" s="25">
        <f t="shared" si="38"/>
        <v>0</v>
      </c>
      <c r="I178" s="25">
        <f t="shared" si="39"/>
        <v>0</v>
      </c>
      <c r="J178" s="26">
        <f t="shared" si="40"/>
        <v>204</v>
      </c>
      <c r="K178" s="27">
        <f t="shared" si="41"/>
        <v>68</v>
      </c>
      <c r="L178" s="28"/>
      <c r="M178" s="118">
        <v>0</v>
      </c>
      <c r="N178" s="118">
        <v>0</v>
      </c>
      <c r="O178" s="118">
        <v>0</v>
      </c>
      <c r="P178" s="118">
        <v>0</v>
      </c>
      <c r="Q178" s="118">
        <v>204</v>
      </c>
      <c r="R178" s="118">
        <v>0</v>
      </c>
      <c r="S178" s="118">
        <v>0</v>
      </c>
      <c r="T178" s="63">
        <v>0</v>
      </c>
      <c r="U178" s="63">
        <v>0</v>
      </c>
      <c r="V178" s="30">
        <v>0</v>
      </c>
    </row>
    <row r="179" spans="1:22" ht="12.75">
      <c r="A179" s="22">
        <f t="shared" si="35"/>
        <v>166</v>
      </c>
      <c r="B179" s="31" t="s">
        <v>502</v>
      </c>
      <c r="C179" s="31">
        <v>3934</v>
      </c>
      <c r="D179" s="31" t="s">
        <v>74</v>
      </c>
      <c r="E179" s="24">
        <f t="shared" si="36"/>
        <v>200</v>
      </c>
      <c r="F179" s="24" t="e">
        <f>VLOOKUP(E179,Tab!$U$2:$V$255,2,TRUE)</f>
        <v>#N/A</v>
      </c>
      <c r="G179" s="25">
        <f t="shared" si="37"/>
        <v>200</v>
      </c>
      <c r="H179" s="25">
        <f t="shared" si="38"/>
        <v>0</v>
      </c>
      <c r="I179" s="25">
        <f t="shared" si="39"/>
        <v>0</v>
      </c>
      <c r="J179" s="26">
        <f t="shared" si="40"/>
        <v>200</v>
      </c>
      <c r="K179" s="27">
        <f t="shared" si="41"/>
        <v>66.66666666666667</v>
      </c>
      <c r="L179" s="28"/>
      <c r="M179" s="118">
        <v>200</v>
      </c>
      <c r="N179" s="118">
        <v>0</v>
      </c>
      <c r="O179" s="118">
        <v>0</v>
      </c>
      <c r="P179" s="118">
        <v>0</v>
      </c>
      <c r="Q179" s="118">
        <v>0</v>
      </c>
      <c r="R179" s="118">
        <v>0</v>
      </c>
      <c r="S179" s="118">
        <v>0</v>
      </c>
      <c r="T179" s="63">
        <v>0</v>
      </c>
      <c r="U179" s="63">
        <v>0</v>
      </c>
      <c r="V179" s="30">
        <v>0</v>
      </c>
    </row>
    <row r="180" spans="1:22" ht="12.75">
      <c r="A180" s="22">
        <f t="shared" si="35"/>
        <v>167</v>
      </c>
      <c r="B180" s="64" t="s">
        <v>241</v>
      </c>
      <c r="C180" s="64">
        <v>2833</v>
      </c>
      <c r="D180" s="64" t="s">
        <v>86</v>
      </c>
      <c r="E180" s="24">
        <f t="shared" si="36"/>
        <v>0</v>
      </c>
      <c r="F180" s="24" t="e">
        <f>VLOOKUP(E180,Tab!$U$2:$V$255,2,TRUE)</f>
        <v>#N/A</v>
      </c>
      <c r="G180" s="25">
        <f t="shared" si="37"/>
        <v>181</v>
      </c>
      <c r="H180" s="25">
        <f t="shared" si="38"/>
        <v>0</v>
      </c>
      <c r="I180" s="25">
        <f t="shared" si="39"/>
        <v>0</v>
      </c>
      <c r="J180" s="26">
        <f t="shared" si="40"/>
        <v>181</v>
      </c>
      <c r="K180" s="27">
        <f t="shared" si="41"/>
        <v>60.333333333333336</v>
      </c>
      <c r="L180" s="28"/>
      <c r="M180" s="118">
        <v>0</v>
      </c>
      <c r="N180" s="118">
        <v>0</v>
      </c>
      <c r="O180" s="118">
        <v>0</v>
      </c>
      <c r="P180" s="118">
        <v>0</v>
      </c>
      <c r="Q180" s="118">
        <v>0</v>
      </c>
      <c r="R180" s="118">
        <v>0</v>
      </c>
      <c r="S180" s="118">
        <v>0</v>
      </c>
      <c r="T180" s="63">
        <v>181</v>
      </c>
      <c r="U180" s="63">
        <v>0</v>
      </c>
      <c r="V180" s="30">
        <v>0</v>
      </c>
    </row>
    <row r="181" spans="1:22" ht="12.75">
      <c r="A181" s="22">
        <f t="shared" si="35"/>
        <v>168</v>
      </c>
      <c r="B181" s="32" t="s">
        <v>278</v>
      </c>
      <c r="C181" s="33">
        <v>10834</v>
      </c>
      <c r="D181" s="32" t="s">
        <v>74</v>
      </c>
      <c r="E181" s="24">
        <f t="shared" si="36"/>
        <v>0</v>
      </c>
      <c r="F181" s="24" t="e">
        <f>VLOOKUP(E181,Tab!$U$2:$V$255,2,TRUE)</f>
        <v>#N/A</v>
      </c>
      <c r="G181" s="25">
        <f t="shared" si="37"/>
        <v>157</v>
      </c>
      <c r="H181" s="25">
        <f t="shared" si="38"/>
        <v>0</v>
      </c>
      <c r="I181" s="25">
        <f t="shared" si="39"/>
        <v>0</v>
      </c>
      <c r="J181" s="26">
        <f t="shared" si="40"/>
        <v>157</v>
      </c>
      <c r="K181" s="27">
        <f t="shared" si="41"/>
        <v>52.333333333333336</v>
      </c>
      <c r="L181" s="28"/>
      <c r="M181" s="118">
        <v>0</v>
      </c>
      <c r="N181" s="118">
        <v>0</v>
      </c>
      <c r="O181" s="118">
        <v>0</v>
      </c>
      <c r="P181" s="118">
        <v>0</v>
      </c>
      <c r="Q181" s="118">
        <v>157</v>
      </c>
      <c r="R181" s="118">
        <v>0</v>
      </c>
      <c r="S181" s="118">
        <v>0</v>
      </c>
      <c r="T181" s="118">
        <v>0</v>
      </c>
      <c r="U181" s="118">
        <v>0</v>
      </c>
      <c r="V181" s="157">
        <v>0</v>
      </c>
    </row>
    <row r="182" spans="1:22" ht="12.75">
      <c r="A182" s="22">
        <f t="shared" si="35"/>
        <v>169</v>
      </c>
      <c r="B182" s="76"/>
      <c r="C182" s="31"/>
      <c r="D182" s="76"/>
      <c r="E182" s="24">
        <f t="shared" si="36"/>
        <v>0</v>
      </c>
      <c r="F182" s="24" t="e">
        <f>VLOOKUP(E182,Tab!$U$2:$V$255,2,TRUE)</f>
        <v>#N/A</v>
      </c>
      <c r="G182" s="25">
        <f t="shared" si="37"/>
        <v>0</v>
      </c>
      <c r="H182" s="25">
        <f t="shared" si="38"/>
        <v>0</v>
      </c>
      <c r="I182" s="25">
        <f t="shared" si="39"/>
        <v>0</v>
      </c>
      <c r="J182" s="26">
        <f t="shared" si="40"/>
        <v>0</v>
      </c>
      <c r="K182" s="27">
        <f t="shared" si="41"/>
        <v>0</v>
      </c>
      <c r="L182" s="28"/>
      <c r="M182" s="118">
        <v>0</v>
      </c>
      <c r="N182" s="118">
        <v>0</v>
      </c>
      <c r="O182" s="118">
        <v>0</v>
      </c>
      <c r="P182" s="118">
        <v>0</v>
      </c>
      <c r="Q182" s="118">
        <v>0</v>
      </c>
      <c r="R182" s="118">
        <v>0</v>
      </c>
      <c r="S182" s="118">
        <v>0</v>
      </c>
      <c r="T182" s="63">
        <v>0</v>
      </c>
      <c r="U182" s="63">
        <v>0</v>
      </c>
      <c r="V182" s="30">
        <v>0</v>
      </c>
    </row>
    <row r="183" spans="1:22" ht="12.75">
      <c r="A183" s="22">
        <f t="shared" si="35"/>
        <v>170</v>
      </c>
      <c r="B183" s="76"/>
      <c r="C183" s="31"/>
      <c r="D183" s="76"/>
      <c r="E183" s="24">
        <f t="shared" si="36"/>
        <v>0</v>
      </c>
      <c r="F183" s="24" t="e">
        <f>VLOOKUP(E183,Tab!$U$2:$V$255,2,TRUE)</f>
        <v>#N/A</v>
      </c>
      <c r="G183" s="25">
        <f t="shared" si="37"/>
        <v>0</v>
      </c>
      <c r="H183" s="25">
        <f t="shared" si="38"/>
        <v>0</v>
      </c>
      <c r="I183" s="25">
        <f t="shared" si="39"/>
        <v>0</v>
      </c>
      <c r="J183" s="26">
        <f t="shared" si="40"/>
        <v>0</v>
      </c>
      <c r="K183" s="27">
        <f t="shared" si="41"/>
        <v>0</v>
      </c>
      <c r="L183" s="28"/>
      <c r="M183" s="118">
        <v>0</v>
      </c>
      <c r="N183" s="118">
        <v>0</v>
      </c>
      <c r="O183" s="118">
        <v>0</v>
      </c>
      <c r="P183" s="118">
        <v>0</v>
      </c>
      <c r="Q183" s="118">
        <v>0</v>
      </c>
      <c r="R183" s="118">
        <v>0</v>
      </c>
      <c r="S183" s="118">
        <v>0</v>
      </c>
      <c r="T183" s="63">
        <v>0</v>
      </c>
      <c r="U183" s="63">
        <v>0</v>
      </c>
      <c r="V183" s="30">
        <v>0</v>
      </c>
    </row>
  </sheetData>
  <sheetProtection/>
  <mergeCells count="12">
    <mergeCell ref="G10:I10"/>
    <mergeCell ref="G11:G12"/>
    <mergeCell ref="H11:H12"/>
    <mergeCell ref="I11:I12"/>
    <mergeCell ref="M9:V9"/>
    <mergeCell ref="A5:K5"/>
    <mergeCell ref="A9:K9"/>
    <mergeCell ref="A10:A12"/>
    <mergeCell ref="B10:B12"/>
    <mergeCell ref="C10:C12"/>
    <mergeCell ref="D10:D12"/>
    <mergeCell ref="E10:F12"/>
  </mergeCells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conditionalFormatting sqref="E14:E183">
    <cfRule type="cellIs" priority="7" dxfId="6" operator="between" stopIfTrue="1">
      <formula>563</formula>
      <formula>600</formula>
    </cfRule>
  </conditionalFormatting>
  <conditionalFormatting sqref="F14:F183">
    <cfRule type="cellIs" priority="8" dxfId="5" operator="equal" stopIfTrue="1">
      <formula>"A"</formula>
    </cfRule>
    <cfRule type="cellIs" priority="9" dxfId="4" operator="equal" stopIfTrue="1">
      <formula>"B"</formula>
    </cfRule>
    <cfRule type="cellIs" priority="10" dxfId="3" operator="equal" stopIfTrue="1">
      <formula>"C"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V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21.14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7.7109375" style="3" customWidth="1"/>
    <col min="11" max="11" width="11.00390625" style="3" customWidth="1"/>
    <col min="12" max="12" width="2.7109375" style="21" customWidth="1"/>
    <col min="13" max="13" width="9.28125" style="1" bestFit="1" customWidth="1"/>
    <col min="14" max="14" width="11.421875" style="1" bestFit="1" customWidth="1"/>
    <col min="15" max="15" width="10.57421875" style="1" customWidth="1"/>
    <col min="16" max="225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12" ht="15.75">
      <c r="A5" s="184" t="s">
        <v>0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52"/>
    </row>
    <row r="6" ht="12.75"/>
    <row r="7" ht="12.75"/>
    <row r="8" ht="12.75"/>
    <row r="9" spans="1:15" s="6" customFormat="1" ht="24.75" customHeight="1">
      <c r="A9" s="180" t="s">
        <v>275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5"/>
      <c r="M9" s="177">
        <v>2012</v>
      </c>
      <c r="N9" s="178"/>
      <c r="O9" s="181"/>
    </row>
    <row r="10" spans="1:22" s="6" customFormat="1" ht="12.75">
      <c r="A10" s="168" t="s">
        <v>2</v>
      </c>
      <c r="B10" s="168" t="s">
        <v>3</v>
      </c>
      <c r="C10" s="168" t="s">
        <v>4</v>
      </c>
      <c r="D10" s="168" t="s">
        <v>5</v>
      </c>
      <c r="E10" s="169" t="s">
        <v>549</v>
      </c>
      <c r="F10" s="170"/>
      <c r="G10" s="175" t="s">
        <v>6</v>
      </c>
      <c r="H10" s="175"/>
      <c r="I10" s="175"/>
      <c r="J10" s="38" t="s">
        <v>7</v>
      </c>
      <c r="K10" s="57" t="s">
        <v>8</v>
      </c>
      <c r="L10" s="10"/>
      <c r="M10" s="81"/>
      <c r="N10" s="136">
        <v>41097</v>
      </c>
      <c r="O10" s="81">
        <v>40978</v>
      </c>
      <c r="P10" s="39"/>
      <c r="Q10" s="39"/>
      <c r="R10" s="39"/>
      <c r="S10" s="39"/>
      <c r="T10" s="39"/>
      <c r="U10" s="39"/>
      <c r="V10" s="39"/>
    </row>
    <row r="11" spans="1:22" s="6" customFormat="1" ht="12.75">
      <c r="A11" s="168"/>
      <c r="B11" s="168"/>
      <c r="C11" s="168"/>
      <c r="D11" s="168"/>
      <c r="E11" s="171"/>
      <c r="F11" s="172"/>
      <c r="G11" s="176">
        <v>1</v>
      </c>
      <c r="H11" s="176">
        <v>2</v>
      </c>
      <c r="I11" s="182">
        <v>3</v>
      </c>
      <c r="J11" s="40" t="s">
        <v>9</v>
      </c>
      <c r="K11" s="58" t="s">
        <v>10</v>
      </c>
      <c r="L11" s="10"/>
      <c r="M11" s="13"/>
      <c r="N11" s="97" t="s">
        <v>335</v>
      </c>
      <c r="O11" s="14" t="s">
        <v>213</v>
      </c>
      <c r="P11" s="42"/>
      <c r="Q11" s="42"/>
      <c r="R11" s="42"/>
      <c r="S11" s="42"/>
      <c r="T11" s="42"/>
      <c r="U11" s="42"/>
      <c r="V11" s="43"/>
    </row>
    <row r="12" spans="1:22" s="6" customFormat="1" ht="12.75">
      <c r="A12" s="168"/>
      <c r="B12" s="168"/>
      <c r="C12" s="168"/>
      <c r="D12" s="168"/>
      <c r="E12" s="173"/>
      <c r="F12" s="174"/>
      <c r="G12" s="176"/>
      <c r="H12" s="176"/>
      <c r="I12" s="182"/>
      <c r="J12" s="44" t="s">
        <v>10</v>
      </c>
      <c r="K12" s="59" t="s">
        <v>13</v>
      </c>
      <c r="L12" s="17"/>
      <c r="M12" s="19"/>
      <c r="N12" s="98" t="s">
        <v>217</v>
      </c>
      <c r="O12" s="7" t="s">
        <v>19</v>
      </c>
      <c r="P12" s="42"/>
      <c r="Q12" s="45"/>
      <c r="R12" s="45"/>
      <c r="S12" s="45"/>
      <c r="T12" s="45"/>
      <c r="U12" s="45"/>
      <c r="V12" s="43"/>
    </row>
    <row r="13" spans="16:22" ht="12.75">
      <c r="P13" s="1"/>
      <c r="Q13" s="1"/>
      <c r="R13" s="1"/>
      <c r="S13" s="1"/>
      <c r="T13" s="1"/>
      <c r="U13" s="1"/>
      <c r="V13" s="1"/>
    </row>
    <row r="14" spans="1:22" ht="12.75">
      <c r="A14" s="22">
        <f aca="true" t="shared" si="0" ref="A14:A23">A13+1</f>
        <v>1</v>
      </c>
      <c r="B14" s="127" t="s">
        <v>205</v>
      </c>
      <c r="C14" s="66">
        <v>11359</v>
      </c>
      <c r="D14" s="127" t="s">
        <v>20</v>
      </c>
      <c r="E14" s="24">
        <f aca="true" t="shared" si="1" ref="E14:E23">MAX(G14:I14)</f>
        <v>454</v>
      </c>
      <c r="F14" s="24" t="e">
        <f>VLOOKUP(E14,Tab!$W$2:$X$255,2,TRUE)</f>
        <v>#N/A</v>
      </c>
      <c r="G14" s="25">
        <f aca="true" t="shared" si="2" ref="G14:G23">LARGE(M14:O14,1)</f>
        <v>454</v>
      </c>
      <c r="H14" s="25">
        <f aca="true" t="shared" si="3" ref="H14:H23">LARGE(M14:O14,2)</f>
        <v>412</v>
      </c>
      <c r="I14" s="25">
        <f aca="true" t="shared" si="4" ref="I14:I23">LARGE(M14:O14,3)</f>
        <v>0</v>
      </c>
      <c r="J14" s="26">
        <f aca="true" t="shared" si="5" ref="J14:J23">SUM(G14:I14)</f>
        <v>866</v>
      </c>
      <c r="K14" s="27">
        <f aca="true" t="shared" si="6" ref="K14:K23">J14/3</f>
        <v>288.6666666666667</v>
      </c>
      <c r="L14" s="28"/>
      <c r="M14" s="30">
        <v>0</v>
      </c>
      <c r="N14" s="30">
        <v>454</v>
      </c>
      <c r="O14" s="54">
        <v>412</v>
      </c>
      <c r="P14" s="48"/>
      <c r="Q14" s="48"/>
      <c r="R14" s="48"/>
      <c r="S14" s="48"/>
      <c r="T14" s="48"/>
      <c r="U14" s="48"/>
      <c r="V14" s="48"/>
    </row>
    <row r="15" spans="1:22" ht="12.75">
      <c r="A15" s="61">
        <f t="shared" si="0"/>
        <v>2</v>
      </c>
      <c r="B15" s="23"/>
      <c r="C15" s="23"/>
      <c r="D15" s="23"/>
      <c r="E15" s="60">
        <f t="shared" si="1"/>
        <v>0</v>
      </c>
      <c r="F15" s="24" t="e">
        <f>VLOOKUP(E15,Tab!$W$2:$X$255,2,TRUE)</f>
        <v>#N/A</v>
      </c>
      <c r="G15" s="25">
        <f t="shared" si="2"/>
        <v>0</v>
      </c>
      <c r="H15" s="25">
        <f t="shared" si="3"/>
        <v>0</v>
      </c>
      <c r="I15" s="25">
        <f t="shared" si="4"/>
        <v>0</v>
      </c>
      <c r="J15" s="26">
        <f t="shared" si="5"/>
        <v>0</v>
      </c>
      <c r="K15" s="27">
        <f t="shared" si="6"/>
        <v>0</v>
      </c>
      <c r="L15" s="28"/>
      <c r="M15" s="30">
        <v>0</v>
      </c>
      <c r="N15" s="30">
        <v>0</v>
      </c>
      <c r="O15" s="54">
        <v>0</v>
      </c>
      <c r="P15" s="48"/>
      <c r="Q15" s="48"/>
      <c r="R15" s="48"/>
      <c r="S15" s="48"/>
      <c r="T15" s="48"/>
      <c r="U15" s="48"/>
      <c r="V15" s="48"/>
    </row>
    <row r="16" spans="1:22" ht="12.75">
      <c r="A16" s="61">
        <f t="shared" si="0"/>
        <v>3</v>
      </c>
      <c r="B16" s="35"/>
      <c r="C16" s="35"/>
      <c r="D16" s="35"/>
      <c r="E16" s="60">
        <f t="shared" si="1"/>
        <v>0</v>
      </c>
      <c r="F16" s="24" t="e">
        <f>VLOOKUP(E16,Tab!$W$2:$X$255,2,TRUE)</f>
        <v>#N/A</v>
      </c>
      <c r="G16" s="25">
        <f t="shared" si="2"/>
        <v>0</v>
      </c>
      <c r="H16" s="25">
        <f t="shared" si="3"/>
        <v>0</v>
      </c>
      <c r="I16" s="25">
        <f t="shared" si="4"/>
        <v>0</v>
      </c>
      <c r="J16" s="26">
        <f t="shared" si="5"/>
        <v>0</v>
      </c>
      <c r="K16" s="27">
        <f t="shared" si="6"/>
        <v>0</v>
      </c>
      <c r="L16" s="28"/>
      <c r="M16" s="30">
        <v>0</v>
      </c>
      <c r="N16" s="30">
        <v>0</v>
      </c>
      <c r="O16" s="30">
        <v>0</v>
      </c>
      <c r="P16" s="48"/>
      <c r="Q16" s="48"/>
      <c r="R16" s="48"/>
      <c r="S16" s="48"/>
      <c r="T16" s="48"/>
      <c r="U16" s="48"/>
      <c r="V16" s="48"/>
    </row>
    <row r="17" spans="1:22" ht="12.75">
      <c r="A17" s="61">
        <f t="shared" si="0"/>
        <v>4</v>
      </c>
      <c r="B17" s="23"/>
      <c r="C17" s="35"/>
      <c r="D17" s="23"/>
      <c r="E17" s="60">
        <f t="shared" si="1"/>
        <v>0</v>
      </c>
      <c r="F17" s="24" t="e">
        <f>VLOOKUP(E17,Tab!$W$2:$X$255,2,TRUE)</f>
        <v>#N/A</v>
      </c>
      <c r="G17" s="25">
        <f t="shared" si="2"/>
        <v>0</v>
      </c>
      <c r="H17" s="25">
        <f t="shared" si="3"/>
        <v>0</v>
      </c>
      <c r="I17" s="25">
        <f t="shared" si="4"/>
        <v>0</v>
      </c>
      <c r="J17" s="26">
        <f t="shared" si="5"/>
        <v>0</v>
      </c>
      <c r="K17" s="27">
        <f t="shared" si="6"/>
        <v>0</v>
      </c>
      <c r="L17" s="28"/>
      <c r="M17" s="30">
        <v>0</v>
      </c>
      <c r="N17" s="30">
        <v>0</v>
      </c>
      <c r="O17" s="30">
        <v>0</v>
      </c>
      <c r="P17" s="48"/>
      <c r="Q17" s="48"/>
      <c r="R17" s="48"/>
      <c r="S17" s="48"/>
      <c r="T17" s="48"/>
      <c r="U17" s="48"/>
      <c r="V17" s="48"/>
    </row>
    <row r="18" spans="1:22" ht="12.75">
      <c r="A18" s="61">
        <f t="shared" si="0"/>
        <v>5</v>
      </c>
      <c r="B18" s="56"/>
      <c r="C18" s="56"/>
      <c r="D18" s="56"/>
      <c r="E18" s="60">
        <f t="shared" si="1"/>
        <v>0</v>
      </c>
      <c r="F18" s="24" t="e">
        <f>VLOOKUP(E18,Tab!$W$2:$X$255,2,TRUE)</f>
        <v>#N/A</v>
      </c>
      <c r="G18" s="25">
        <f t="shared" si="2"/>
        <v>0</v>
      </c>
      <c r="H18" s="25">
        <f t="shared" si="3"/>
        <v>0</v>
      </c>
      <c r="I18" s="25">
        <f t="shared" si="4"/>
        <v>0</v>
      </c>
      <c r="J18" s="26">
        <f t="shared" si="5"/>
        <v>0</v>
      </c>
      <c r="K18" s="27">
        <f t="shared" si="6"/>
        <v>0</v>
      </c>
      <c r="L18" s="28"/>
      <c r="M18" s="30">
        <v>0</v>
      </c>
      <c r="N18" s="30">
        <v>0</v>
      </c>
      <c r="O18" s="30">
        <v>0</v>
      </c>
      <c r="P18" s="48"/>
      <c r="Q18" s="48"/>
      <c r="R18" s="48"/>
      <c r="S18" s="48"/>
      <c r="T18" s="48"/>
      <c r="U18" s="48"/>
      <c r="V18" s="48"/>
    </row>
    <row r="19" spans="1:22" ht="12.75">
      <c r="A19" s="22">
        <f t="shared" si="0"/>
        <v>6</v>
      </c>
      <c r="B19" s="67"/>
      <c r="C19" s="67"/>
      <c r="D19" s="67"/>
      <c r="E19" s="24">
        <f t="shared" si="1"/>
        <v>0</v>
      </c>
      <c r="F19" s="24" t="e">
        <f>VLOOKUP(E19,Tab!$W$2:$X$255,2,TRUE)</f>
        <v>#N/A</v>
      </c>
      <c r="G19" s="25">
        <f t="shared" si="2"/>
        <v>0</v>
      </c>
      <c r="H19" s="25">
        <f t="shared" si="3"/>
        <v>0</v>
      </c>
      <c r="I19" s="25">
        <f t="shared" si="4"/>
        <v>0</v>
      </c>
      <c r="J19" s="26">
        <f t="shared" si="5"/>
        <v>0</v>
      </c>
      <c r="K19" s="27">
        <f t="shared" si="6"/>
        <v>0</v>
      </c>
      <c r="L19" s="28"/>
      <c r="M19" s="30">
        <v>0</v>
      </c>
      <c r="N19" s="30">
        <v>0</v>
      </c>
      <c r="O19" s="30">
        <v>0</v>
      </c>
      <c r="P19" s="48"/>
      <c r="Q19" s="48"/>
      <c r="R19" s="48"/>
      <c r="S19" s="48"/>
      <c r="T19" s="48"/>
      <c r="U19" s="48"/>
      <c r="V19" s="48"/>
    </row>
    <row r="20" spans="1:22" ht="12.75">
      <c r="A20" s="22">
        <f t="shared" si="0"/>
        <v>7</v>
      </c>
      <c r="B20" s="55"/>
      <c r="C20" s="55"/>
      <c r="D20" s="55"/>
      <c r="E20" s="24">
        <f t="shared" si="1"/>
        <v>0</v>
      </c>
      <c r="F20" s="24" t="e">
        <f>VLOOKUP(E20,Tab!$W$2:$X$255,2,TRUE)</f>
        <v>#N/A</v>
      </c>
      <c r="G20" s="25">
        <f t="shared" si="2"/>
        <v>0</v>
      </c>
      <c r="H20" s="25">
        <f t="shared" si="3"/>
        <v>0</v>
      </c>
      <c r="I20" s="25">
        <f t="shared" si="4"/>
        <v>0</v>
      </c>
      <c r="J20" s="26">
        <f t="shared" si="5"/>
        <v>0</v>
      </c>
      <c r="K20" s="27">
        <f t="shared" si="6"/>
        <v>0</v>
      </c>
      <c r="L20" s="28"/>
      <c r="M20" s="30">
        <v>0</v>
      </c>
      <c r="N20" s="30">
        <v>0</v>
      </c>
      <c r="O20" s="30">
        <v>0</v>
      </c>
      <c r="P20" s="48"/>
      <c r="Q20" s="48"/>
      <c r="R20" s="48"/>
      <c r="S20" s="48"/>
      <c r="T20" s="48"/>
      <c r="U20" s="48"/>
      <c r="V20" s="48"/>
    </row>
    <row r="21" spans="1:22" ht="12.75">
      <c r="A21" s="22">
        <f t="shared" si="0"/>
        <v>8</v>
      </c>
      <c r="B21" s="55"/>
      <c r="C21" s="55"/>
      <c r="D21" s="55"/>
      <c r="E21" s="24">
        <f t="shared" si="1"/>
        <v>0</v>
      </c>
      <c r="F21" s="24" t="e">
        <f>VLOOKUP(E21,Tab!$W$2:$X$255,2,TRUE)</f>
        <v>#N/A</v>
      </c>
      <c r="G21" s="25">
        <f t="shared" si="2"/>
        <v>0</v>
      </c>
      <c r="H21" s="25">
        <f t="shared" si="3"/>
        <v>0</v>
      </c>
      <c r="I21" s="25">
        <f t="shared" si="4"/>
        <v>0</v>
      </c>
      <c r="J21" s="26">
        <f t="shared" si="5"/>
        <v>0</v>
      </c>
      <c r="K21" s="27">
        <f t="shared" si="6"/>
        <v>0</v>
      </c>
      <c r="L21" s="28"/>
      <c r="M21" s="30">
        <v>0</v>
      </c>
      <c r="N21" s="30">
        <v>0</v>
      </c>
      <c r="O21" s="30">
        <v>0</v>
      </c>
      <c r="P21" s="48"/>
      <c r="Q21" s="48"/>
      <c r="R21" s="48"/>
      <c r="S21" s="48"/>
      <c r="T21" s="48"/>
      <c r="U21" s="48"/>
      <c r="V21" s="48"/>
    </row>
    <row r="22" spans="1:22" ht="12.75">
      <c r="A22" s="22">
        <f t="shared" si="0"/>
        <v>9</v>
      </c>
      <c r="B22" s="56"/>
      <c r="C22" s="56"/>
      <c r="D22" s="56"/>
      <c r="E22" s="24">
        <f t="shared" si="1"/>
        <v>0</v>
      </c>
      <c r="F22" s="24" t="e">
        <f>VLOOKUP(E22,Tab!$W$2:$X$255,2,TRUE)</f>
        <v>#N/A</v>
      </c>
      <c r="G22" s="25">
        <f t="shared" si="2"/>
        <v>0</v>
      </c>
      <c r="H22" s="25">
        <f t="shared" si="3"/>
        <v>0</v>
      </c>
      <c r="I22" s="25">
        <f t="shared" si="4"/>
        <v>0</v>
      </c>
      <c r="J22" s="26">
        <f t="shared" si="5"/>
        <v>0</v>
      </c>
      <c r="K22" s="27">
        <f t="shared" si="6"/>
        <v>0</v>
      </c>
      <c r="L22" s="28"/>
      <c r="M22" s="30">
        <v>0</v>
      </c>
      <c r="N22" s="30">
        <v>0</v>
      </c>
      <c r="O22" s="30">
        <v>0</v>
      </c>
      <c r="P22" s="48"/>
      <c r="Q22" s="48"/>
      <c r="R22" s="48"/>
      <c r="S22" s="48"/>
      <c r="T22" s="48"/>
      <c r="U22" s="48"/>
      <c r="V22" s="48"/>
    </row>
    <row r="23" spans="1:22" ht="12.75">
      <c r="A23" s="22">
        <f t="shared" si="0"/>
        <v>10</v>
      </c>
      <c r="B23" s="56"/>
      <c r="C23" s="56"/>
      <c r="D23" s="56"/>
      <c r="E23" s="24">
        <f t="shared" si="1"/>
        <v>0</v>
      </c>
      <c r="F23" s="24" t="e">
        <f>VLOOKUP(E23,Tab!$W$2:$X$255,2,TRUE)</f>
        <v>#N/A</v>
      </c>
      <c r="G23" s="25">
        <f t="shared" si="2"/>
        <v>0</v>
      </c>
      <c r="H23" s="25">
        <f t="shared" si="3"/>
        <v>0</v>
      </c>
      <c r="I23" s="25">
        <f t="shared" si="4"/>
        <v>0</v>
      </c>
      <c r="J23" s="26">
        <f t="shared" si="5"/>
        <v>0</v>
      </c>
      <c r="K23" s="27">
        <f t="shared" si="6"/>
        <v>0</v>
      </c>
      <c r="L23" s="28"/>
      <c r="M23" s="30">
        <v>0</v>
      </c>
      <c r="N23" s="30">
        <v>0</v>
      </c>
      <c r="O23" s="30">
        <v>0</v>
      </c>
      <c r="P23" s="48"/>
      <c r="Q23" s="48"/>
      <c r="R23" s="48"/>
      <c r="S23" s="48"/>
      <c r="T23" s="48"/>
      <c r="U23" s="48"/>
      <c r="V23" s="48"/>
    </row>
  </sheetData>
  <sheetProtection/>
  <mergeCells count="12">
    <mergeCell ref="E10:F12"/>
    <mergeCell ref="G10:I10"/>
    <mergeCell ref="G11:G12"/>
    <mergeCell ref="H11:H12"/>
    <mergeCell ref="M9:O9"/>
    <mergeCell ref="I11:I12"/>
    <mergeCell ref="A5:K5"/>
    <mergeCell ref="A9:K9"/>
    <mergeCell ref="A10:A12"/>
    <mergeCell ref="B10:B12"/>
    <mergeCell ref="C10:C12"/>
    <mergeCell ref="D10:D12"/>
  </mergeCells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conditionalFormatting sqref="E14:E23">
    <cfRule type="cellIs" priority="7" dxfId="6" operator="between" stopIfTrue="1">
      <formula>563</formula>
      <formula>600</formula>
    </cfRule>
  </conditionalFormatting>
  <conditionalFormatting sqref="F14:F23">
    <cfRule type="cellIs" priority="8" dxfId="5" operator="equal" stopIfTrue="1">
      <formula>"A"</formula>
    </cfRule>
    <cfRule type="cellIs" priority="9" dxfId="4" operator="equal" stopIfTrue="1">
      <formula>"B"</formula>
    </cfRule>
    <cfRule type="cellIs" priority="10" dxfId="3" operator="equal" stopIfTrue="1">
      <formula>"C"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U88"/>
  <sheetViews>
    <sheetView showGridLines="0" zoomScaleSheetLayoutView="100" zoomScalePageLayoutView="0" workbookViewId="0" topLeftCell="A1">
      <selection activeCell="E10" sqref="E10:F12"/>
    </sheetView>
  </sheetViews>
  <sheetFormatPr defaultColWidth="9.140625" defaultRowHeight="12.75"/>
  <cols>
    <col min="1" max="1" width="4.421875" style="1" customWidth="1"/>
    <col min="2" max="2" width="22.7109375" style="2" customWidth="1"/>
    <col min="3" max="3" width="7.28125" style="2" customWidth="1"/>
    <col min="4" max="4" width="10.003906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1.00390625" style="3" customWidth="1"/>
    <col min="12" max="12" width="2.7109375" style="21" customWidth="1"/>
    <col min="13" max="13" width="11.421875" style="21" bestFit="1" customWidth="1"/>
    <col min="14" max="17" width="11.421875" style="21" customWidth="1"/>
    <col min="18" max="18" width="10.7109375" style="21" bestFit="1" customWidth="1"/>
    <col min="19" max="19" width="10.140625" style="21" customWidth="1"/>
    <col min="20" max="20" width="11.28125" style="21" bestFit="1" customWidth="1"/>
    <col min="21" max="21" width="9.140625" style="3" customWidth="1"/>
    <col min="27" max="16384" width="9.140625" style="3" customWidth="1"/>
  </cols>
  <sheetData>
    <row r="1" ht="12.75"/>
    <row r="2" spans="1:4" ht="12.75">
      <c r="A2" s="3"/>
      <c r="B2" s="3"/>
      <c r="C2" s="3"/>
      <c r="D2" s="3"/>
    </row>
    <row r="3" ht="12.75"/>
    <row r="4" ht="12.75"/>
    <row r="5" spans="1:20" ht="12.75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37"/>
      <c r="M5" s="37"/>
      <c r="N5" s="37"/>
      <c r="O5" s="37"/>
      <c r="P5" s="37"/>
      <c r="Q5" s="37"/>
      <c r="R5" s="37"/>
      <c r="S5" s="37"/>
      <c r="T5" s="37"/>
    </row>
    <row r="6" ht="12.75"/>
    <row r="7" ht="12.75"/>
    <row r="8" ht="12.75"/>
    <row r="9" spans="1:20" s="6" customFormat="1" ht="24.75" customHeight="1">
      <c r="A9" s="180" t="s">
        <v>224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5"/>
      <c r="M9" s="177">
        <v>2012</v>
      </c>
      <c r="N9" s="178"/>
      <c r="O9" s="178"/>
      <c r="P9" s="178"/>
      <c r="Q9" s="178"/>
      <c r="R9" s="178"/>
      <c r="S9" s="178"/>
      <c r="T9" s="181"/>
    </row>
    <row r="10" spans="1:21" s="6" customFormat="1" ht="12.75">
      <c r="A10" s="168" t="s">
        <v>2</v>
      </c>
      <c r="B10" s="168" t="s">
        <v>3</v>
      </c>
      <c r="C10" s="168" t="s">
        <v>4</v>
      </c>
      <c r="D10" s="168" t="s">
        <v>5</v>
      </c>
      <c r="E10" s="169" t="s">
        <v>549</v>
      </c>
      <c r="F10" s="170"/>
      <c r="G10" s="175" t="s">
        <v>6</v>
      </c>
      <c r="H10" s="175"/>
      <c r="I10" s="175"/>
      <c r="J10" s="38" t="s">
        <v>7</v>
      </c>
      <c r="K10" s="57" t="s">
        <v>8</v>
      </c>
      <c r="L10" s="10"/>
      <c r="M10" s="109">
        <v>41098</v>
      </c>
      <c r="N10" s="109">
        <v>41048</v>
      </c>
      <c r="O10" s="109">
        <v>41042</v>
      </c>
      <c r="P10" s="109">
        <v>41028</v>
      </c>
      <c r="Q10" s="123">
        <v>41027</v>
      </c>
      <c r="R10" s="141" t="s">
        <v>459</v>
      </c>
      <c r="S10" s="139">
        <v>40966</v>
      </c>
      <c r="T10" s="150">
        <v>40958</v>
      </c>
      <c r="U10" s="39"/>
    </row>
    <row r="11" spans="1:21" s="6" customFormat="1" ht="12.75">
      <c r="A11" s="168"/>
      <c r="B11" s="168"/>
      <c r="C11" s="168"/>
      <c r="D11" s="168"/>
      <c r="E11" s="171"/>
      <c r="F11" s="172"/>
      <c r="G11" s="176">
        <v>1</v>
      </c>
      <c r="H11" s="176">
        <v>2</v>
      </c>
      <c r="I11" s="182">
        <v>3</v>
      </c>
      <c r="J11" s="40" t="s">
        <v>9</v>
      </c>
      <c r="K11" s="58" t="s">
        <v>10</v>
      </c>
      <c r="L11" s="10"/>
      <c r="M11" s="110" t="s">
        <v>335</v>
      </c>
      <c r="N11" s="110" t="s">
        <v>213</v>
      </c>
      <c r="O11" s="110" t="s">
        <v>213</v>
      </c>
      <c r="P11" s="110" t="s">
        <v>378</v>
      </c>
      <c r="Q11" s="124" t="s">
        <v>482</v>
      </c>
      <c r="R11" s="143" t="s">
        <v>213</v>
      </c>
      <c r="S11" s="43" t="s">
        <v>212</v>
      </c>
      <c r="T11" s="151" t="s">
        <v>347</v>
      </c>
      <c r="U11" s="42"/>
    </row>
    <row r="12" spans="1:21" s="6" customFormat="1" ht="12.75">
      <c r="A12" s="168"/>
      <c r="B12" s="168"/>
      <c r="C12" s="168"/>
      <c r="D12" s="168"/>
      <c r="E12" s="173"/>
      <c r="F12" s="174"/>
      <c r="G12" s="176"/>
      <c r="H12" s="176"/>
      <c r="I12" s="182"/>
      <c r="J12" s="44" t="s">
        <v>10</v>
      </c>
      <c r="K12" s="59" t="s">
        <v>13</v>
      </c>
      <c r="L12" s="17"/>
      <c r="M12" s="111" t="s">
        <v>217</v>
      </c>
      <c r="N12" s="111" t="s">
        <v>216</v>
      </c>
      <c r="O12" s="111" t="s">
        <v>16</v>
      </c>
      <c r="P12" s="111" t="s">
        <v>377</v>
      </c>
      <c r="Q12" s="125" t="s">
        <v>18</v>
      </c>
      <c r="R12" s="142" t="s">
        <v>19</v>
      </c>
      <c r="S12" s="140" t="s">
        <v>214</v>
      </c>
      <c r="T12" s="152" t="s">
        <v>346</v>
      </c>
      <c r="U12" s="45"/>
    </row>
    <row r="13" spans="13:21" ht="12.75">
      <c r="M13" s="36"/>
      <c r="N13" s="36"/>
      <c r="O13" s="36"/>
      <c r="P13" s="36"/>
      <c r="Q13" s="36"/>
      <c r="R13" s="36"/>
      <c r="S13" s="36"/>
      <c r="T13" s="36"/>
      <c r="U13" s="1"/>
    </row>
    <row r="14" spans="1:21" ht="12.75">
      <c r="A14" s="22">
        <f aca="true" t="shared" si="0" ref="A14:A45">A13+1</f>
        <v>1</v>
      </c>
      <c r="B14" s="23" t="s">
        <v>25</v>
      </c>
      <c r="C14" s="23">
        <v>602</v>
      </c>
      <c r="D14" s="23" t="s">
        <v>26</v>
      </c>
      <c r="E14" s="24">
        <f aca="true" t="shared" si="1" ref="E14:E45">MAX(M14)</f>
        <v>580</v>
      </c>
      <c r="F14" s="24" t="str">
        <f>VLOOKUP(E14,Tab!$Q$2:$R$255,2,TRUE)</f>
        <v>B</v>
      </c>
      <c r="G14" s="25">
        <f aca="true" t="shared" si="2" ref="G14:G45">LARGE(M14:T14,1)</f>
        <v>580</v>
      </c>
      <c r="H14" s="25">
        <f aca="true" t="shared" si="3" ref="H14:H45">LARGE(M14:T14,2)</f>
        <v>575</v>
      </c>
      <c r="I14" s="25">
        <f aca="true" t="shared" si="4" ref="I14:I45">LARGE(M14:T14,3)</f>
        <v>571</v>
      </c>
      <c r="J14" s="26">
        <f aca="true" t="shared" si="5" ref="J14:J45">SUM(G14:I14)</f>
        <v>1726</v>
      </c>
      <c r="K14" s="27">
        <f aca="true" t="shared" si="6" ref="K14:K45">J14/3</f>
        <v>575.3333333333334</v>
      </c>
      <c r="L14" s="28"/>
      <c r="M14" s="63">
        <v>580</v>
      </c>
      <c r="N14" s="63">
        <v>0</v>
      </c>
      <c r="O14" s="63">
        <v>575</v>
      </c>
      <c r="P14" s="63">
        <v>571</v>
      </c>
      <c r="Q14" s="63">
        <v>0</v>
      </c>
      <c r="R14" s="63">
        <v>566</v>
      </c>
      <c r="S14" s="63">
        <v>0</v>
      </c>
      <c r="T14" s="30">
        <v>0</v>
      </c>
      <c r="U14" s="48"/>
    </row>
    <row r="15" spans="1:21" ht="12.75">
      <c r="A15" s="22">
        <f t="shared" si="0"/>
        <v>2</v>
      </c>
      <c r="B15" s="32" t="s">
        <v>119</v>
      </c>
      <c r="C15" s="33">
        <v>362</v>
      </c>
      <c r="D15" s="32" t="s">
        <v>20</v>
      </c>
      <c r="E15" s="24">
        <f t="shared" si="1"/>
        <v>570</v>
      </c>
      <c r="F15" s="24" t="str">
        <f>VLOOKUP(E15,Tab!$Q$2:$R$255,2,TRUE)</f>
        <v>C</v>
      </c>
      <c r="G15" s="25">
        <f t="shared" si="2"/>
        <v>576</v>
      </c>
      <c r="H15" s="25">
        <f t="shared" si="3"/>
        <v>574</v>
      </c>
      <c r="I15" s="25">
        <f t="shared" si="4"/>
        <v>570</v>
      </c>
      <c r="J15" s="26">
        <f t="shared" si="5"/>
        <v>1720</v>
      </c>
      <c r="K15" s="27">
        <f t="shared" si="6"/>
        <v>573.3333333333334</v>
      </c>
      <c r="L15" s="28"/>
      <c r="M15" s="63">
        <v>570</v>
      </c>
      <c r="N15" s="63">
        <v>0</v>
      </c>
      <c r="O15" s="63">
        <v>555</v>
      </c>
      <c r="P15" s="63">
        <v>574</v>
      </c>
      <c r="Q15" s="63">
        <v>0</v>
      </c>
      <c r="R15" s="63">
        <v>576</v>
      </c>
      <c r="S15" s="63">
        <v>0</v>
      </c>
      <c r="T15" s="30">
        <v>0</v>
      </c>
      <c r="U15" s="48"/>
    </row>
    <row r="16" spans="1:21" ht="12.75">
      <c r="A16" s="22">
        <f t="shared" si="0"/>
        <v>3</v>
      </c>
      <c r="B16" s="23" t="s">
        <v>31</v>
      </c>
      <c r="C16" s="23">
        <v>787</v>
      </c>
      <c r="D16" s="23" t="s">
        <v>26</v>
      </c>
      <c r="E16" s="24">
        <f t="shared" si="1"/>
        <v>578</v>
      </c>
      <c r="F16" s="24" t="str">
        <f>VLOOKUP(E16,Tab!$Q$2:$R$255,2,TRUE)</f>
        <v>B</v>
      </c>
      <c r="G16" s="25">
        <f t="shared" si="2"/>
        <v>578</v>
      </c>
      <c r="H16" s="25">
        <f t="shared" si="3"/>
        <v>571</v>
      </c>
      <c r="I16" s="25">
        <f t="shared" si="4"/>
        <v>568</v>
      </c>
      <c r="J16" s="26">
        <f t="shared" si="5"/>
        <v>1717</v>
      </c>
      <c r="K16" s="27">
        <f t="shared" si="6"/>
        <v>572.3333333333334</v>
      </c>
      <c r="L16" s="28"/>
      <c r="M16" s="63">
        <v>578</v>
      </c>
      <c r="N16" s="63">
        <v>0</v>
      </c>
      <c r="O16" s="63">
        <v>0</v>
      </c>
      <c r="P16" s="63">
        <v>571</v>
      </c>
      <c r="Q16" s="63">
        <v>0</v>
      </c>
      <c r="R16" s="63">
        <v>568</v>
      </c>
      <c r="S16" s="63">
        <v>0</v>
      </c>
      <c r="T16" s="30">
        <v>0</v>
      </c>
      <c r="U16" s="48"/>
    </row>
    <row r="17" spans="1:21" ht="12.75">
      <c r="A17" s="22">
        <f t="shared" si="0"/>
        <v>4</v>
      </c>
      <c r="B17" s="32" t="s">
        <v>145</v>
      </c>
      <c r="C17" s="33">
        <v>154</v>
      </c>
      <c r="D17" s="32" t="s">
        <v>20</v>
      </c>
      <c r="E17" s="24">
        <f t="shared" si="1"/>
        <v>562</v>
      </c>
      <c r="F17" s="24" t="str">
        <f>VLOOKUP(E17,Tab!$Q$2:$R$255,2,TRUE)</f>
        <v>Não</v>
      </c>
      <c r="G17" s="25">
        <f t="shared" si="2"/>
        <v>573</v>
      </c>
      <c r="H17" s="25">
        <f t="shared" si="3"/>
        <v>572</v>
      </c>
      <c r="I17" s="25">
        <f t="shared" si="4"/>
        <v>564</v>
      </c>
      <c r="J17" s="26">
        <f t="shared" si="5"/>
        <v>1709</v>
      </c>
      <c r="K17" s="27">
        <f t="shared" si="6"/>
        <v>569.6666666666666</v>
      </c>
      <c r="L17" s="28"/>
      <c r="M17" s="63">
        <v>562</v>
      </c>
      <c r="N17" s="63">
        <v>0</v>
      </c>
      <c r="O17" s="63">
        <v>572</v>
      </c>
      <c r="P17" s="63">
        <v>564</v>
      </c>
      <c r="Q17" s="63">
        <v>0</v>
      </c>
      <c r="R17" s="63">
        <v>573</v>
      </c>
      <c r="S17" s="63">
        <v>0</v>
      </c>
      <c r="T17" s="30">
        <v>0</v>
      </c>
      <c r="U17" s="48"/>
    </row>
    <row r="18" spans="1:21" ht="12.75">
      <c r="A18" s="22">
        <f t="shared" si="0"/>
        <v>5</v>
      </c>
      <c r="B18" s="23" t="s">
        <v>23</v>
      </c>
      <c r="C18" s="23">
        <v>1671</v>
      </c>
      <c r="D18" s="23" t="s">
        <v>24</v>
      </c>
      <c r="E18" s="24">
        <f t="shared" si="1"/>
        <v>570</v>
      </c>
      <c r="F18" s="24" t="str">
        <f>VLOOKUP(E18,Tab!$Q$2:$R$255,2,TRUE)</f>
        <v>C</v>
      </c>
      <c r="G18" s="25">
        <f t="shared" si="2"/>
        <v>571</v>
      </c>
      <c r="H18" s="25">
        <f t="shared" si="3"/>
        <v>570</v>
      </c>
      <c r="I18" s="25">
        <f t="shared" si="4"/>
        <v>561</v>
      </c>
      <c r="J18" s="26">
        <f t="shared" si="5"/>
        <v>1702</v>
      </c>
      <c r="K18" s="27">
        <f t="shared" si="6"/>
        <v>567.3333333333334</v>
      </c>
      <c r="L18" s="28"/>
      <c r="M18" s="63">
        <v>570</v>
      </c>
      <c r="N18" s="63">
        <v>0</v>
      </c>
      <c r="O18" s="63">
        <v>571</v>
      </c>
      <c r="P18" s="63">
        <v>561</v>
      </c>
      <c r="Q18" s="63">
        <v>0</v>
      </c>
      <c r="R18" s="63">
        <v>0</v>
      </c>
      <c r="S18" s="63">
        <v>0</v>
      </c>
      <c r="T18" s="30">
        <v>0</v>
      </c>
      <c r="U18" s="48"/>
    </row>
    <row r="19" spans="1:21" ht="12.75">
      <c r="A19" s="22">
        <f t="shared" si="0"/>
        <v>6</v>
      </c>
      <c r="B19" s="76" t="s">
        <v>69</v>
      </c>
      <c r="C19" s="31">
        <v>881</v>
      </c>
      <c r="D19" s="76" t="s">
        <v>28</v>
      </c>
      <c r="E19" s="24">
        <f t="shared" si="1"/>
        <v>563</v>
      </c>
      <c r="F19" s="24" t="str">
        <f>VLOOKUP(E19,Tab!$Q$2:$R$255,2,TRUE)</f>
        <v>Não</v>
      </c>
      <c r="G19" s="25">
        <f t="shared" si="2"/>
        <v>571</v>
      </c>
      <c r="H19" s="25">
        <f t="shared" si="3"/>
        <v>563</v>
      </c>
      <c r="I19" s="25">
        <f t="shared" si="4"/>
        <v>563</v>
      </c>
      <c r="J19" s="26">
        <f t="shared" si="5"/>
        <v>1697</v>
      </c>
      <c r="K19" s="27">
        <f t="shared" si="6"/>
        <v>565.6666666666666</v>
      </c>
      <c r="L19" s="28"/>
      <c r="M19" s="63">
        <v>563</v>
      </c>
      <c r="N19" s="63">
        <v>0</v>
      </c>
      <c r="O19" s="63">
        <v>571</v>
      </c>
      <c r="P19" s="63">
        <v>563</v>
      </c>
      <c r="Q19" s="63">
        <v>0</v>
      </c>
      <c r="R19" s="63">
        <v>551</v>
      </c>
      <c r="S19" s="63">
        <v>0</v>
      </c>
      <c r="T19" s="30">
        <v>0</v>
      </c>
      <c r="U19" s="48"/>
    </row>
    <row r="20" spans="1:21" ht="12.75">
      <c r="A20" s="22">
        <f t="shared" si="0"/>
        <v>7</v>
      </c>
      <c r="B20" s="23" t="s">
        <v>27</v>
      </c>
      <c r="C20" s="23">
        <v>633</v>
      </c>
      <c r="D20" s="79" t="s">
        <v>22</v>
      </c>
      <c r="E20" s="24">
        <f t="shared" si="1"/>
        <v>569</v>
      </c>
      <c r="F20" s="24" t="str">
        <f>VLOOKUP(E20,Tab!$Q$2:$R$255,2,TRUE)</f>
        <v>Não</v>
      </c>
      <c r="G20" s="25">
        <f t="shared" si="2"/>
        <v>569</v>
      </c>
      <c r="H20" s="25">
        <f t="shared" si="3"/>
        <v>569</v>
      </c>
      <c r="I20" s="25">
        <f t="shared" si="4"/>
        <v>558</v>
      </c>
      <c r="J20" s="26">
        <f t="shared" si="5"/>
        <v>1696</v>
      </c>
      <c r="K20" s="27">
        <f t="shared" si="6"/>
        <v>565.3333333333334</v>
      </c>
      <c r="L20" s="28"/>
      <c r="M20" s="63">
        <v>569</v>
      </c>
      <c r="N20" s="63">
        <v>0</v>
      </c>
      <c r="O20" s="63">
        <v>0</v>
      </c>
      <c r="P20" s="63">
        <v>558</v>
      </c>
      <c r="Q20" s="63">
        <v>0</v>
      </c>
      <c r="R20" s="63">
        <v>569</v>
      </c>
      <c r="S20" s="63">
        <v>0</v>
      </c>
      <c r="T20" s="30">
        <v>0</v>
      </c>
      <c r="U20" s="48"/>
    </row>
    <row r="21" spans="1:21" ht="12.75">
      <c r="A21" s="22">
        <f t="shared" si="0"/>
        <v>8</v>
      </c>
      <c r="B21" s="31" t="s">
        <v>41</v>
      </c>
      <c r="C21" s="31">
        <v>2090</v>
      </c>
      <c r="D21" s="31" t="s">
        <v>20</v>
      </c>
      <c r="E21" s="24">
        <f t="shared" si="1"/>
        <v>572</v>
      </c>
      <c r="F21" s="24" t="str">
        <f>VLOOKUP(E21,Tab!$Q$2:$R$255,2,TRUE)</f>
        <v>C</v>
      </c>
      <c r="G21" s="25">
        <f t="shared" si="2"/>
        <v>572</v>
      </c>
      <c r="H21" s="25">
        <f t="shared" si="3"/>
        <v>558</v>
      </c>
      <c r="I21" s="25">
        <f t="shared" si="4"/>
        <v>554</v>
      </c>
      <c r="J21" s="26">
        <f t="shared" si="5"/>
        <v>1684</v>
      </c>
      <c r="K21" s="27">
        <f t="shared" si="6"/>
        <v>561.3333333333334</v>
      </c>
      <c r="L21" s="28"/>
      <c r="M21" s="63">
        <v>572</v>
      </c>
      <c r="N21" s="63">
        <v>0</v>
      </c>
      <c r="O21" s="63">
        <v>0</v>
      </c>
      <c r="P21" s="63">
        <v>558</v>
      </c>
      <c r="Q21" s="63">
        <v>0</v>
      </c>
      <c r="R21" s="63">
        <v>554</v>
      </c>
      <c r="S21" s="63">
        <v>0</v>
      </c>
      <c r="T21" s="30">
        <v>0</v>
      </c>
      <c r="U21" s="48"/>
    </row>
    <row r="22" spans="1:21" ht="12.75">
      <c r="A22" s="22">
        <f t="shared" si="0"/>
        <v>9</v>
      </c>
      <c r="B22" s="76" t="s">
        <v>76</v>
      </c>
      <c r="C22" s="31">
        <v>672</v>
      </c>
      <c r="D22" s="76" t="s">
        <v>24</v>
      </c>
      <c r="E22" s="24">
        <f t="shared" si="1"/>
        <v>559</v>
      </c>
      <c r="F22" s="24" t="str">
        <f>VLOOKUP(E22,Tab!$Q$2:$R$255,2,TRUE)</f>
        <v>Não</v>
      </c>
      <c r="G22" s="25">
        <f t="shared" si="2"/>
        <v>559</v>
      </c>
      <c r="H22" s="25">
        <f t="shared" si="3"/>
        <v>538</v>
      </c>
      <c r="I22" s="25">
        <f t="shared" si="4"/>
        <v>536</v>
      </c>
      <c r="J22" s="26">
        <f t="shared" si="5"/>
        <v>1633</v>
      </c>
      <c r="K22" s="27">
        <f t="shared" si="6"/>
        <v>544.3333333333334</v>
      </c>
      <c r="L22" s="28"/>
      <c r="M22" s="63">
        <v>559</v>
      </c>
      <c r="N22" s="63">
        <v>0</v>
      </c>
      <c r="O22" s="63">
        <v>538</v>
      </c>
      <c r="P22" s="63">
        <v>536</v>
      </c>
      <c r="Q22" s="63">
        <v>0</v>
      </c>
      <c r="R22" s="63">
        <v>0</v>
      </c>
      <c r="S22" s="63">
        <v>0</v>
      </c>
      <c r="T22" s="30">
        <v>0</v>
      </c>
      <c r="U22" s="48"/>
    </row>
    <row r="23" spans="1:21" ht="12.75">
      <c r="A23" s="22">
        <f t="shared" si="0"/>
        <v>10</v>
      </c>
      <c r="B23" s="76" t="s">
        <v>336</v>
      </c>
      <c r="C23" s="31">
        <v>153</v>
      </c>
      <c r="D23" s="76" t="s">
        <v>20</v>
      </c>
      <c r="E23" s="24">
        <f t="shared" si="1"/>
        <v>546</v>
      </c>
      <c r="F23" s="24" t="str">
        <f>VLOOKUP(E23,Tab!$Q$2:$R$255,2,TRUE)</f>
        <v>Não</v>
      </c>
      <c r="G23" s="25">
        <f t="shared" si="2"/>
        <v>546</v>
      </c>
      <c r="H23" s="25">
        <f t="shared" si="3"/>
        <v>545</v>
      </c>
      <c r="I23" s="25">
        <f t="shared" si="4"/>
        <v>541</v>
      </c>
      <c r="J23" s="26">
        <f t="shared" si="5"/>
        <v>1632</v>
      </c>
      <c r="K23" s="27">
        <f t="shared" si="6"/>
        <v>544</v>
      </c>
      <c r="L23" s="28"/>
      <c r="M23" s="63">
        <v>546</v>
      </c>
      <c r="N23" s="63">
        <v>0</v>
      </c>
      <c r="O23" s="63">
        <v>0</v>
      </c>
      <c r="P23" s="63">
        <v>545</v>
      </c>
      <c r="Q23" s="63">
        <v>0</v>
      </c>
      <c r="R23" s="63">
        <v>541</v>
      </c>
      <c r="S23" s="63">
        <v>0</v>
      </c>
      <c r="T23" s="30">
        <v>0</v>
      </c>
      <c r="U23" s="48"/>
    </row>
    <row r="24" spans="1:21" ht="12.75">
      <c r="A24" s="22">
        <f t="shared" si="0"/>
        <v>11</v>
      </c>
      <c r="B24" s="35" t="s">
        <v>53</v>
      </c>
      <c r="C24" s="35">
        <v>10928</v>
      </c>
      <c r="D24" s="35" t="s">
        <v>20</v>
      </c>
      <c r="E24" s="24">
        <f t="shared" si="1"/>
        <v>542</v>
      </c>
      <c r="F24" s="24" t="str">
        <f>VLOOKUP(E24,Tab!$Q$2:$R$255,2,TRUE)</f>
        <v>Não</v>
      </c>
      <c r="G24" s="25">
        <f t="shared" si="2"/>
        <v>542</v>
      </c>
      <c r="H24" s="25">
        <f t="shared" si="3"/>
        <v>537</v>
      </c>
      <c r="I24" s="25">
        <f t="shared" si="4"/>
        <v>534</v>
      </c>
      <c r="J24" s="26">
        <f t="shared" si="5"/>
        <v>1613</v>
      </c>
      <c r="K24" s="27">
        <f t="shared" si="6"/>
        <v>537.6666666666666</v>
      </c>
      <c r="L24" s="28"/>
      <c r="M24" s="63">
        <v>542</v>
      </c>
      <c r="N24" s="63">
        <v>0</v>
      </c>
      <c r="O24" s="63">
        <v>537</v>
      </c>
      <c r="P24" s="63">
        <v>0</v>
      </c>
      <c r="Q24" s="63">
        <v>0</v>
      </c>
      <c r="R24" s="63">
        <v>534</v>
      </c>
      <c r="S24" s="63">
        <v>0</v>
      </c>
      <c r="T24" s="30">
        <v>0</v>
      </c>
      <c r="U24" s="48"/>
    </row>
    <row r="25" spans="1:21" ht="12.75">
      <c r="A25" s="22">
        <f t="shared" si="0"/>
        <v>12</v>
      </c>
      <c r="B25" s="32" t="s">
        <v>441</v>
      </c>
      <c r="C25" s="33">
        <v>11945</v>
      </c>
      <c r="D25" s="32" t="s">
        <v>28</v>
      </c>
      <c r="E25" s="24">
        <f t="shared" si="1"/>
        <v>515</v>
      </c>
      <c r="F25" s="24" t="str">
        <f>VLOOKUP(E25,Tab!$Q$2:$R$255,2,TRUE)</f>
        <v>Não</v>
      </c>
      <c r="G25" s="25">
        <f t="shared" si="2"/>
        <v>540</v>
      </c>
      <c r="H25" s="25">
        <f t="shared" si="3"/>
        <v>516</v>
      </c>
      <c r="I25" s="25">
        <f t="shared" si="4"/>
        <v>515</v>
      </c>
      <c r="J25" s="26">
        <f t="shared" si="5"/>
        <v>1571</v>
      </c>
      <c r="K25" s="27">
        <f t="shared" si="6"/>
        <v>523.6666666666666</v>
      </c>
      <c r="L25" s="28"/>
      <c r="M25" s="63">
        <v>515</v>
      </c>
      <c r="N25" s="63">
        <v>0</v>
      </c>
      <c r="O25" s="63">
        <v>540</v>
      </c>
      <c r="P25" s="63">
        <v>0</v>
      </c>
      <c r="Q25" s="63">
        <v>0</v>
      </c>
      <c r="R25" s="63">
        <v>516</v>
      </c>
      <c r="S25" s="63">
        <v>0</v>
      </c>
      <c r="T25" s="30">
        <v>0</v>
      </c>
      <c r="U25" s="48"/>
    </row>
    <row r="26" spans="1:21" ht="12.75">
      <c r="A26" s="22">
        <f t="shared" si="0"/>
        <v>13</v>
      </c>
      <c r="B26" s="76" t="s">
        <v>461</v>
      </c>
      <c r="C26" s="31">
        <v>11354</v>
      </c>
      <c r="D26" s="76" t="s">
        <v>68</v>
      </c>
      <c r="E26" s="24">
        <f t="shared" si="1"/>
        <v>0</v>
      </c>
      <c r="F26" s="24" t="e">
        <f>VLOOKUP(E26,Tab!$Q$2:$R$255,2,TRUE)</f>
        <v>#N/A</v>
      </c>
      <c r="G26" s="25">
        <f t="shared" si="2"/>
        <v>505</v>
      </c>
      <c r="H26" s="25">
        <f t="shared" si="3"/>
        <v>503</v>
      </c>
      <c r="I26" s="25">
        <f t="shared" si="4"/>
        <v>493</v>
      </c>
      <c r="J26" s="26">
        <f t="shared" si="5"/>
        <v>1501</v>
      </c>
      <c r="K26" s="27">
        <f t="shared" si="6"/>
        <v>500.3333333333333</v>
      </c>
      <c r="L26" s="28"/>
      <c r="M26" s="63">
        <v>0</v>
      </c>
      <c r="N26" s="63">
        <v>0</v>
      </c>
      <c r="O26" s="63">
        <v>493</v>
      </c>
      <c r="P26" s="63">
        <v>505</v>
      </c>
      <c r="Q26" s="63">
        <v>0</v>
      </c>
      <c r="R26" s="63">
        <v>503</v>
      </c>
      <c r="S26" s="63">
        <v>0</v>
      </c>
      <c r="T26" s="30">
        <v>0</v>
      </c>
      <c r="U26" s="48"/>
    </row>
    <row r="27" spans="1:21" ht="12.75">
      <c r="A27" s="22">
        <f t="shared" si="0"/>
        <v>14</v>
      </c>
      <c r="B27" s="35" t="s">
        <v>131</v>
      </c>
      <c r="C27" s="35">
        <v>1607</v>
      </c>
      <c r="D27" s="35" t="s">
        <v>86</v>
      </c>
      <c r="E27" s="24">
        <f t="shared" si="1"/>
        <v>0</v>
      </c>
      <c r="F27" s="24" t="e">
        <f>VLOOKUP(E27,Tab!$Q$2:$R$255,2,TRUE)</f>
        <v>#N/A</v>
      </c>
      <c r="G27" s="25">
        <f t="shared" si="2"/>
        <v>513</v>
      </c>
      <c r="H27" s="25">
        <f t="shared" si="3"/>
        <v>464</v>
      </c>
      <c r="I27" s="25">
        <f t="shared" si="4"/>
        <v>460</v>
      </c>
      <c r="J27" s="26">
        <f t="shared" si="5"/>
        <v>1437</v>
      </c>
      <c r="K27" s="27">
        <f t="shared" si="6"/>
        <v>479</v>
      </c>
      <c r="L27" s="28"/>
      <c r="M27" s="63">
        <v>0</v>
      </c>
      <c r="N27" s="63">
        <v>0</v>
      </c>
      <c r="O27" s="63">
        <v>0</v>
      </c>
      <c r="P27" s="63">
        <v>513</v>
      </c>
      <c r="Q27" s="63">
        <v>0</v>
      </c>
      <c r="R27" s="63">
        <v>0</v>
      </c>
      <c r="S27" s="63">
        <v>460</v>
      </c>
      <c r="T27" s="30">
        <v>464</v>
      </c>
      <c r="U27" s="48"/>
    </row>
    <row r="28" spans="1:21" ht="12.75">
      <c r="A28" s="22">
        <f t="shared" si="0"/>
        <v>15</v>
      </c>
      <c r="B28" s="32" t="s">
        <v>111</v>
      </c>
      <c r="C28" s="33">
        <v>5856</v>
      </c>
      <c r="D28" s="32" t="s">
        <v>86</v>
      </c>
      <c r="E28" s="24">
        <f t="shared" si="1"/>
        <v>0</v>
      </c>
      <c r="F28" s="24" t="e">
        <f>VLOOKUP(E28,Tab!$Q$2:$R$255,2,TRUE)</f>
        <v>#N/A</v>
      </c>
      <c r="G28" s="25">
        <f t="shared" si="2"/>
        <v>450</v>
      </c>
      <c r="H28" s="25">
        <f t="shared" si="3"/>
        <v>430</v>
      </c>
      <c r="I28" s="25">
        <f t="shared" si="4"/>
        <v>415</v>
      </c>
      <c r="J28" s="26">
        <f t="shared" si="5"/>
        <v>1295</v>
      </c>
      <c r="K28" s="27">
        <f t="shared" si="6"/>
        <v>431.6666666666667</v>
      </c>
      <c r="L28" s="28"/>
      <c r="M28" s="63">
        <v>0</v>
      </c>
      <c r="N28" s="63">
        <v>0</v>
      </c>
      <c r="O28" s="63">
        <v>0</v>
      </c>
      <c r="P28" s="63">
        <v>430</v>
      </c>
      <c r="Q28" s="63">
        <v>0</v>
      </c>
      <c r="R28" s="63">
        <v>0</v>
      </c>
      <c r="S28" s="63">
        <v>450</v>
      </c>
      <c r="T28" s="30">
        <v>415</v>
      </c>
      <c r="U28" s="48"/>
    </row>
    <row r="29" spans="1:21" ht="12.75">
      <c r="A29" s="22">
        <f t="shared" si="0"/>
        <v>16</v>
      </c>
      <c r="B29" s="32" t="s">
        <v>229</v>
      </c>
      <c r="C29" s="33">
        <v>1808</v>
      </c>
      <c r="D29" s="32" t="s">
        <v>86</v>
      </c>
      <c r="E29" s="24">
        <f t="shared" si="1"/>
        <v>0</v>
      </c>
      <c r="F29" s="24" t="e">
        <f>VLOOKUP(E29,Tab!$Q$2:$R$255,2,TRUE)</f>
        <v>#N/A</v>
      </c>
      <c r="G29" s="25">
        <f t="shared" si="2"/>
        <v>399</v>
      </c>
      <c r="H29" s="25">
        <f t="shared" si="3"/>
        <v>396</v>
      </c>
      <c r="I29" s="25">
        <f t="shared" si="4"/>
        <v>367</v>
      </c>
      <c r="J29" s="26">
        <f t="shared" si="5"/>
        <v>1162</v>
      </c>
      <c r="K29" s="27">
        <f t="shared" si="6"/>
        <v>387.3333333333333</v>
      </c>
      <c r="L29" s="28"/>
      <c r="M29" s="63">
        <v>0</v>
      </c>
      <c r="N29" s="63">
        <v>0</v>
      </c>
      <c r="O29" s="63">
        <v>0</v>
      </c>
      <c r="P29" s="63">
        <v>399</v>
      </c>
      <c r="Q29" s="63">
        <v>0</v>
      </c>
      <c r="R29" s="63">
        <v>0</v>
      </c>
      <c r="S29" s="63">
        <v>396</v>
      </c>
      <c r="T29" s="30">
        <v>367</v>
      </c>
      <c r="U29" s="48"/>
    </row>
    <row r="30" spans="1:21" ht="12.75">
      <c r="A30" s="22">
        <f t="shared" si="0"/>
        <v>17</v>
      </c>
      <c r="B30" s="23" t="s">
        <v>21</v>
      </c>
      <c r="C30" s="23">
        <v>498</v>
      </c>
      <c r="D30" s="23" t="s">
        <v>22</v>
      </c>
      <c r="E30" s="24">
        <f t="shared" si="1"/>
        <v>580</v>
      </c>
      <c r="F30" s="24" t="str">
        <f>VLOOKUP(E30,Tab!$Q$2:$R$255,2,TRUE)</f>
        <v>B</v>
      </c>
      <c r="G30" s="25">
        <f t="shared" si="2"/>
        <v>580</v>
      </c>
      <c r="H30" s="25">
        <f t="shared" si="3"/>
        <v>577</v>
      </c>
      <c r="I30" s="25">
        <f t="shared" si="4"/>
        <v>0</v>
      </c>
      <c r="J30" s="26">
        <f t="shared" si="5"/>
        <v>1157</v>
      </c>
      <c r="K30" s="27">
        <f t="shared" si="6"/>
        <v>385.6666666666667</v>
      </c>
      <c r="L30" s="28"/>
      <c r="M30" s="63">
        <v>580</v>
      </c>
      <c r="N30" s="63">
        <v>0</v>
      </c>
      <c r="O30" s="63">
        <v>0</v>
      </c>
      <c r="P30" s="63">
        <v>0</v>
      </c>
      <c r="Q30" s="63">
        <v>0</v>
      </c>
      <c r="R30" s="63">
        <v>577</v>
      </c>
      <c r="S30" s="63">
        <v>0</v>
      </c>
      <c r="T30" s="30">
        <v>0</v>
      </c>
      <c r="U30" s="48"/>
    </row>
    <row r="31" spans="1:21" ht="12.75">
      <c r="A31" s="22">
        <f t="shared" si="0"/>
        <v>18</v>
      </c>
      <c r="B31" s="23" t="s">
        <v>44</v>
      </c>
      <c r="C31" s="23">
        <v>1873</v>
      </c>
      <c r="D31" s="23" t="s">
        <v>26</v>
      </c>
      <c r="E31" s="24">
        <f t="shared" si="1"/>
        <v>0</v>
      </c>
      <c r="F31" s="24" t="e">
        <f>VLOOKUP(E31,Tab!$Q$2:$R$255,2,TRUE)</f>
        <v>#N/A</v>
      </c>
      <c r="G31" s="25">
        <f t="shared" si="2"/>
        <v>573</v>
      </c>
      <c r="H31" s="25">
        <f t="shared" si="3"/>
        <v>565</v>
      </c>
      <c r="I31" s="25">
        <f t="shared" si="4"/>
        <v>0</v>
      </c>
      <c r="J31" s="26">
        <f t="shared" si="5"/>
        <v>1138</v>
      </c>
      <c r="K31" s="27">
        <f t="shared" si="6"/>
        <v>379.3333333333333</v>
      </c>
      <c r="L31" s="28"/>
      <c r="M31" s="63">
        <v>0</v>
      </c>
      <c r="N31" s="63">
        <v>0</v>
      </c>
      <c r="O31" s="63">
        <v>573</v>
      </c>
      <c r="P31" s="63">
        <v>0</v>
      </c>
      <c r="Q31" s="63">
        <v>0</v>
      </c>
      <c r="R31" s="63">
        <v>565</v>
      </c>
      <c r="S31" s="63">
        <v>0</v>
      </c>
      <c r="T31" s="30">
        <v>0</v>
      </c>
      <c r="U31" s="48"/>
    </row>
    <row r="32" spans="1:21" ht="12.75">
      <c r="A32" s="22">
        <f t="shared" si="0"/>
        <v>19</v>
      </c>
      <c r="B32" s="31" t="s">
        <v>87</v>
      </c>
      <c r="C32" s="31">
        <v>8760</v>
      </c>
      <c r="D32" s="31" t="s">
        <v>22</v>
      </c>
      <c r="E32" s="24">
        <f t="shared" si="1"/>
        <v>548</v>
      </c>
      <c r="F32" s="24" t="str">
        <f>VLOOKUP(E32,Tab!$Q$2:$R$255,2,TRUE)</f>
        <v>Não</v>
      </c>
      <c r="G32" s="25">
        <f t="shared" si="2"/>
        <v>561</v>
      </c>
      <c r="H32" s="25">
        <f t="shared" si="3"/>
        <v>548</v>
      </c>
      <c r="I32" s="25">
        <f t="shared" si="4"/>
        <v>0</v>
      </c>
      <c r="J32" s="26">
        <f t="shared" si="5"/>
        <v>1109</v>
      </c>
      <c r="K32" s="27">
        <f t="shared" si="6"/>
        <v>369.6666666666667</v>
      </c>
      <c r="L32" s="28"/>
      <c r="M32" s="63">
        <v>548</v>
      </c>
      <c r="N32" s="63">
        <v>0</v>
      </c>
      <c r="O32" s="63">
        <v>0</v>
      </c>
      <c r="P32" s="63">
        <v>0</v>
      </c>
      <c r="Q32" s="63">
        <v>0</v>
      </c>
      <c r="R32" s="63">
        <v>561</v>
      </c>
      <c r="S32" s="63">
        <v>0</v>
      </c>
      <c r="T32" s="30">
        <v>0</v>
      </c>
      <c r="U32" s="48"/>
    </row>
    <row r="33" spans="1:21" ht="12.75">
      <c r="A33" s="22">
        <f t="shared" si="0"/>
        <v>20</v>
      </c>
      <c r="B33" s="76" t="s">
        <v>94</v>
      </c>
      <c r="C33" s="31">
        <v>634</v>
      </c>
      <c r="D33" s="76" t="s">
        <v>28</v>
      </c>
      <c r="E33" s="24">
        <f t="shared" si="1"/>
        <v>549</v>
      </c>
      <c r="F33" s="24" t="str">
        <f>VLOOKUP(E33,Tab!$Q$2:$R$255,2,TRUE)</f>
        <v>Não</v>
      </c>
      <c r="G33" s="25">
        <f t="shared" si="2"/>
        <v>554</v>
      </c>
      <c r="H33" s="25">
        <f t="shared" si="3"/>
        <v>549</v>
      </c>
      <c r="I33" s="25">
        <f t="shared" si="4"/>
        <v>0</v>
      </c>
      <c r="J33" s="26">
        <f t="shared" si="5"/>
        <v>1103</v>
      </c>
      <c r="K33" s="27">
        <f t="shared" si="6"/>
        <v>367.6666666666667</v>
      </c>
      <c r="L33" s="28"/>
      <c r="M33" s="63">
        <v>549</v>
      </c>
      <c r="N33" s="63">
        <v>0</v>
      </c>
      <c r="O33" s="63">
        <v>0</v>
      </c>
      <c r="P33" s="63">
        <v>0</v>
      </c>
      <c r="Q33" s="63">
        <v>0</v>
      </c>
      <c r="R33" s="63">
        <v>554</v>
      </c>
      <c r="S33" s="63">
        <v>0</v>
      </c>
      <c r="T33" s="30">
        <v>0</v>
      </c>
      <c r="U33" s="48"/>
    </row>
    <row r="34" spans="1:21" ht="12.75">
      <c r="A34" s="22">
        <f t="shared" si="0"/>
        <v>21</v>
      </c>
      <c r="B34" s="76" t="s">
        <v>340</v>
      </c>
      <c r="C34" s="31">
        <v>301</v>
      </c>
      <c r="D34" s="76" t="s">
        <v>36</v>
      </c>
      <c r="E34" s="24">
        <f t="shared" si="1"/>
        <v>0</v>
      </c>
      <c r="F34" s="24" t="e">
        <f>VLOOKUP(E34,Tab!$Q$2:$R$255,2,TRUE)</f>
        <v>#N/A</v>
      </c>
      <c r="G34" s="25">
        <f t="shared" si="2"/>
        <v>549</v>
      </c>
      <c r="H34" s="25">
        <f t="shared" si="3"/>
        <v>545</v>
      </c>
      <c r="I34" s="25">
        <f t="shared" si="4"/>
        <v>0</v>
      </c>
      <c r="J34" s="26">
        <f t="shared" si="5"/>
        <v>1094</v>
      </c>
      <c r="K34" s="27">
        <f t="shared" si="6"/>
        <v>364.6666666666667</v>
      </c>
      <c r="L34" s="28"/>
      <c r="M34" s="63">
        <v>0</v>
      </c>
      <c r="N34" s="63">
        <v>0</v>
      </c>
      <c r="O34" s="63">
        <v>545</v>
      </c>
      <c r="P34" s="63">
        <v>0</v>
      </c>
      <c r="Q34" s="63">
        <v>0</v>
      </c>
      <c r="R34" s="63">
        <v>549</v>
      </c>
      <c r="S34" s="63">
        <v>0</v>
      </c>
      <c r="T34" s="30">
        <v>0</v>
      </c>
      <c r="U34" s="48"/>
    </row>
    <row r="35" spans="1:21" ht="12.75">
      <c r="A35" s="22">
        <f t="shared" si="0"/>
        <v>22</v>
      </c>
      <c r="B35" s="31" t="s">
        <v>101</v>
      </c>
      <c r="C35" s="31">
        <v>4317</v>
      </c>
      <c r="D35" s="31" t="s">
        <v>22</v>
      </c>
      <c r="E35" s="24">
        <f t="shared" si="1"/>
        <v>544</v>
      </c>
      <c r="F35" s="24" t="str">
        <f>VLOOKUP(E35,Tab!$Q$2:$R$255,2,TRUE)</f>
        <v>Não</v>
      </c>
      <c r="G35" s="25">
        <f t="shared" si="2"/>
        <v>544</v>
      </c>
      <c r="H35" s="25">
        <f t="shared" si="3"/>
        <v>543</v>
      </c>
      <c r="I35" s="25">
        <f t="shared" si="4"/>
        <v>0</v>
      </c>
      <c r="J35" s="26">
        <f t="shared" si="5"/>
        <v>1087</v>
      </c>
      <c r="K35" s="27">
        <f t="shared" si="6"/>
        <v>362.3333333333333</v>
      </c>
      <c r="L35" s="28"/>
      <c r="M35" s="63">
        <v>544</v>
      </c>
      <c r="N35" s="63">
        <v>0</v>
      </c>
      <c r="O35" s="63">
        <v>0</v>
      </c>
      <c r="P35" s="63">
        <v>0</v>
      </c>
      <c r="Q35" s="63">
        <v>0</v>
      </c>
      <c r="R35" s="63">
        <v>543</v>
      </c>
      <c r="S35" s="63">
        <v>0</v>
      </c>
      <c r="T35" s="30">
        <v>0</v>
      </c>
      <c r="U35" s="48"/>
    </row>
    <row r="36" spans="1:21" ht="12.75">
      <c r="A36" s="22">
        <f t="shared" si="0"/>
        <v>23</v>
      </c>
      <c r="B36" s="76" t="s">
        <v>352</v>
      </c>
      <c r="C36" s="31">
        <v>3740</v>
      </c>
      <c r="D36" s="76" t="s">
        <v>86</v>
      </c>
      <c r="E36" s="24">
        <f t="shared" si="1"/>
        <v>0</v>
      </c>
      <c r="F36" s="24" t="e">
        <f>VLOOKUP(E36,Tab!$Q$2:$R$255,2,TRUE)</f>
        <v>#N/A</v>
      </c>
      <c r="G36" s="25">
        <f t="shared" si="2"/>
        <v>376</v>
      </c>
      <c r="H36" s="25">
        <f t="shared" si="3"/>
        <v>361</v>
      </c>
      <c r="I36" s="25">
        <f t="shared" si="4"/>
        <v>349</v>
      </c>
      <c r="J36" s="26">
        <f t="shared" si="5"/>
        <v>1086</v>
      </c>
      <c r="K36" s="27">
        <f t="shared" si="6"/>
        <v>362</v>
      </c>
      <c r="L36" s="28"/>
      <c r="M36" s="63">
        <v>0</v>
      </c>
      <c r="N36" s="63">
        <v>0</v>
      </c>
      <c r="O36" s="63">
        <v>0</v>
      </c>
      <c r="P36" s="63">
        <v>349</v>
      </c>
      <c r="Q36" s="63">
        <v>0</v>
      </c>
      <c r="R36" s="63">
        <v>0</v>
      </c>
      <c r="S36" s="63">
        <v>361</v>
      </c>
      <c r="T36" s="30">
        <v>376</v>
      </c>
      <c r="U36" s="48"/>
    </row>
    <row r="37" spans="1:21" ht="12.75">
      <c r="A37" s="22">
        <f t="shared" si="0"/>
        <v>24</v>
      </c>
      <c r="B37" s="31" t="s">
        <v>81</v>
      </c>
      <c r="C37" s="31">
        <v>8759</v>
      </c>
      <c r="D37" s="31" t="s">
        <v>22</v>
      </c>
      <c r="E37" s="24">
        <f t="shared" si="1"/>
        <v>541</v>
      </c>
      <c r="F37" s="24" t="str">
        <f>VLOOKUP(E37,Tab!$Q$2:$R$255,2,TRUE)</f>
        <v>Não</v>
      </c>
      <c r="G37" s="25">
        <f t="shared" si="2"/>
        <v>541</v>
      </c>
      <c r="H37" s="25">
        <f t="shared" si="3"/>
        <v>536</v>
      </c>
      <c r="I37" s="25">
        <f t="shared" si="4"/>
        <v>0</v>
      </c>
      <c r="J37" s="26">
        <f t="shared" si="5"/>
        <v>1077</v>
      </c>
      <c r="K37" s="27">
        <f t="shared" si="6"/>
        <v>359</v>
      </c>
      <c r="L37" s="28"/>
      <c r="M37" s="63">
        <v>541</v>
      </c>
      <c r="N37" s="63">
        <v>0</v>
      </c>
      <c r="O37" s="63">
        <v>0</v>
      </c>
      <c r="P37" s="63">
        <v>0</v>
      </c>
      <c r="Q37" s="63">
        <v>0</v>
      </c>
      <c r="R37" s="63">
        <v>536</v>
      </c>
      <c r="S37" s="63">
        <v>0</v>
      </c>
      <c r="T37" s="30">
        <v>0</v>
      </c>
      <c r="U37" s="48"/>
    </row>
    <row r="38" spans="1:21" ht="12.75">
      <c r="A38" s="22">
        <f t="shared" si="0"/>
        <v>25</v>
      </c>
      <c r="B38" s="76" t="s">
        <v>99</v>
      </c>
      <c r="C38" s="31">
        <v>8047</v>
      </c>
      <c r="D38" s="76" t="s">
        <v>78</v>
      </c>
      <c r="E38" s="24">
        <f t="shared" si="1"/>
        <v>529</v>
      </c>
      <c r="F38" s="24" t="str">
        <f>VLOOKUP(E38,Tab!$Q$2:$R$255,2,TRUE)</f>
        <v>Não</v>
      </c>
      <c r="G38" s="25">
        <f t="shared" si="2"/>
        <v>529</v>
      </c>
      <c r="H38" s="25">
        <f t="shared" si="3"/>
        <v>519</v>
      </c>
      <c r="I38" s="25">
        <f t="shared" si="4"/>
        <v>0</v>
      </c>
      <c r="J38" s="26">
        <f t="shared" si="5"/>
        <v>1048</v>
      </c>
      <c r="K38" s="27">
        <f t="shared" si="6"/>
        <v>349.3333333333333</v>
      </c>
      <c r="L38" s="28"/>
      <c r="M38" s="63">
        <v>529</v>
      </c>
      <c r="N38" s="63">
        <v>0</v>
      </c>
      <c r="O38" s="63">
        <v>0</v>
      </c>
      <c r="P38" s="63">
        <v>0</v>
      </c>
      <c r="Q38" s="63">
        <v>519</v>
      </c>
      <c r="R38" s="63">
        <v>0</v>
      </c>
      <c r="S38" s="63">
        <v>0</v>
      </c>
      <c r="T38" s="30">
        <v>0</v>
      </c>
      <c r="U38" s="48"/>
    </row>
    <row r="39" spans="1:20" ht="12.75">
      <c r="A39" s="22">
        <f t="shared" si="0"/>
        <v>26</v>
      </c>
      <c r="B39" s="35" t="s">
        <v>90</v>
      </c>
      <c r="C39" s="35">
        <v>610</v>
      </c>
      <c r="D39" s="35" t="s">
        <v>86</v>
      </c>
      <c r="E39" s="24">
        <f t="shared" si="1"/>
        <v>0</v>
      </c>
      <c r="F39" s="24" t="e">
        <f>VLOOKUP(E39,Tab!$Q$2:$R$255,2,TRUE)</f>
        <v>#N/A</v>
      </c>
      <c r="G39" s="25">
        <f t="shared" si="2"/>
        <v>539</v>
      </c>
      <c r="H39" s="25">
        <f t="shared" si="3"/>
        <v>504</v>
      </c>
      <c r="I39" s="25">
        <f t="shared" si="4"/>
        <v>0</v>
      </c>
      <c r="J39" s="26">
        <f t="shared" si="5"/>
        <v>1043</v>
      </c>
      <c r="K39" s="27">
        <f t="shared" si="6"/>
        <v>347.6666666666667</v>
      </c>
      <c r="L39" s="28"/>
      <c r="M39" s="63">
        <v>0</v>
      </c>
      <c r="N39" s="63">
        <v>0</v>
      </c>
      <c r="O39" s="63">
        <v>0</v>
      </c>
      <c r="P39" s="63">
        <v>504</v>
      </c>
      <c r="Q39" s="63">
        <v>0</v>
      </c>
      <c r="R39" s="63">
        <v>0</v>
      </c>
      <c r="S39" s="63">
        <v>539</v>
      </c>
      <c r="T39" s="30">
        <v>0</v>
      </c>
    </row>
    <row r="40" spans="1:20" ht="12.75">
      <c r="A40" s="22">
        <f t="shared" si="0"/>
        <v>27</v>
      </c>
      <c r="B40" s="76" t="s">
        <v>158</v>
      </c>
      <c r="C40" s="31">
        <v>10105</v>
      </c>
      <c r="D40" s="76" t="s">
        <v>86</v>
      </c>
      <c r="E40" s="24">
        <f t="shared" si="1"/>
        <v>0</v>
      </c>
      <c r="F40" s="24" t="e">
        <f>VLOOKUP(E40,Tab!$Q$2:$R$255,2,TRUE)</f>
        <v>#N/A</v>
      </c>
      <c r="G40" s="25">
        <f t="shared" si="2"/>
        <v>515</v>
      </c>
      <c r="H40" s="25">
        <f t="shared" si="3"/>
        <v>513</v>
      </c>
      <c r="I40" s="25">
        <f t="shared" si="4"/>
        <v>0</v>
      </c>
      <c r="J40" s="26">
        <f t="shared" si="5"/>
        <v>1028</v>
      </c>
      <c r="K40" s="27">
        <f t="shared" si="6"/>
        <v>342.6666666666667</v>
      </c>
      <c r="L40" s="28"/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513</v>
      </c>
      <c r="T40" s="30">
        <v>515</v>
      </c>
    </row>
    <row r="41" spans="1:20" ht="12.75">
      <c r="A41" s="22">
        <f t="shared" si="0"/>
        <v>28</v>
      </c>
      <c r="B41" s="35" t="s">
        <v>96</v>
      </c>
      <c r="C41" s="35">
        <v>5579</v>
      </c>
      <c r="D41" s="35" t="s">
        <v>86</v>
      </c>
      <c r="E41" s="24">
        <f t="shared" si="1"/>
        <v>0</v>
      </c>
      <c r="F41" s="24" t="e">
        <f>VLOOKUP(E41,Tab!$Q$2:$R$255,2,TRUE)</f>
        <v>#N/A</v>
      </c>
      <c r="G41" s="25">
        <f t="shared" si="2"/>
        <v>532</v>
      </c>
      <c r="H41" s="25">
        <f t="shared" si="3"/>
        <v>493</v>
      </c>
      <c r="I41" s="25">
        <f t="shared" si="4"/>
        <v>0</v>
      </c>
      <c r="J41" s="26">
        <f t="shared" si="5"/>
        <v>1025</v>
      </c>
      <c r="K41" s="27">
        <f t="shared" si="6"/>
        <v>341.6666666666667</v>
      </c>
      <c r="L41" s="28"/>
      <c r="M41" s="63">
        <v>0</v>
      </c>
      <c r="N41" s="63">
        <v>0</v>
      </c>
      <c r="O41" s="63">
        <v>0</v>
      </c>
      <c r="P41" s="63">
        <v>532</v>
      </c>
      <c r="Q41" s="63">
        <v>0</v>
      </c>
      <c r="R41" s="63">
        <v>0</v>
      </c>
      <c r="S41" s="63">
        <v>0</v>
      </c>
      <c r="T41" s="30">
        <v>493</v>
      </c>
    </row>
    <row r="42" spans="1:20" ht="12.75">
      <c r="A42" s="22">
        <f t="shared" si="0"/>
        <v>29</v>
      </c>
      <c r="B42" s="32" t="s">
        <v>230</v>
      </c>
      <c r="C42" s="33">
        <v>558</v>
      </c>
      <c r="D42" s="32" t="s">
        <v>86</v>
      </c>
      <c r="E42" s="24">
        <f t="shared" si="1"/>
        <v>0</v>
      </c>
      <c r="F42" s="24" t="e">
        <f>VLOOKUP(E42,Tab!$Q$2:$R$255,2,TRUE)</f>
        <v>#N/A</v>
      </c>
      <c r="G42" s="25">
        <f t="shared" si="2"/>
        <v>498</v>
      </c>
      <c r="H42" s="25">
        <f t="shared" si="3"/>
        <v>487</v>
      </c>
      <c r="I42" s="25">
        <f t="shared" si="4"/>
        <v>0</v>
      </c>
      <c r="J42" s="26">
        <f t="shared" si="5"/>
        <v>985</v>
      </c>
      <c r="K42" s="27">
        <f t="shared" si="6"/>
        <v>328.3333333333333</v>
      </c>
      <c r="L42" s="28"/>
      <c r="M42" s="63">
        <v>0</v>
      </c>
      <c r="N42" s="63">
        <v>0</v>
      </c>
      <c r="O42" s="63">
        <v>0</v>
      </c>
      <c r="P42" s="63">
        <v>487</v>
      </c>
      <c r="Q42" s="63">
        <v>0</v>
      </c>
      <c r="R42" s="63">
        <v>0</v>
      </c>
      <c r="S42" s="63">
        <v>498</v>
      </c>
      <c r="T42" s="30">
        <v>0</v>
      </c>
    </row>
    <row r="43" spans="1:20" ht="12.75">
      <c r="A43" s="22">
        <f t="shared" si="0"/>
        <v>30</v>
      </c>
      <c r="B43" s="31" t="s">
        <v>231</v>
      </c>
      <c r="C43" s="31">
        <v>1130</v>
      </c>
      <c r="D43" s="31" t="s">
        <v>86</v>
      </c>
      <c r="E43" s="24">
        <f t="shared" si="1"/>
        <v>0</v>
      </c>
      <c r="F43" s="24" t="e">
        <f>VLOOKUP(E43,Tab!$Q$2:$R$255,2,TRUE)</f>
        <v>#N/A</v>
      </c>
      <c r="G43" s="25">
        <f t="shared" si="2"/>
        <v>499</v>
      </c>
      <c r="H43" s="25">
        <f t="shared" si="3"/>
        <v>477</v>
      </c>
      <c r="I43" s="25">
        <f t="shared" si="4"/>
        <v>0</v>
      </c>
      <c r="J43" s="26">
        <f t="shared" si="5"/>
        <v>976</v>
      </c>
      <c r="K43" s="27">
        <f t="shared" si="6"/>
        <v>325.3333333333333</v>
      </c>
      <c r="L43" s="28"/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499</v>
      </c>
      <c r="T43" s="30">
        <v>477</v>
      </c>
    </row>
    <row r="44" spans="1:20" ht="12.75">
      <c r="A44" s="22">
        <f t="shared" si="0"/>
        <v>31</v>
      </c>
      <c r="B44" s="35" t="s">
        <v>236</v>
      </c>
      <c r="C44" s="35">
        <v>7806</v>
      </c>
      <c r="D44" s="35" t="s">
        <v>86</v>
      </c>
      <c r="E44" s="24">
        <f t="shared" si="1"/>
        <v>0</v>
      </c>
      <c r="F44" s="24" t="e">
        <f>VLOOKUP(E44,Tab!$Q$2:$R$255,2,TRUE)</f>
        <v>#N/A</v>
      </c>
      <c r="G44" s="25">
        <f t="shared" si="2"/>
        <v>482</v>
      </c>
      <c r="H44" s="25">
        <f t="shared" si="3"/>
        <v>477</v>
      </c>
      <c r="I44" s="25">
        <f t="shared" si="4"/>
        <v>0</v>
      </c>
      <c r="J44" s="26">
        <f t="shared" si="5"/>
        <v>959</v>
      </c>
      <c r="K44" s="27">
        <f t="shared" si="6"/>
        <v>319.6666666666667</v>
      </c>
      <c r="L44" s="28"/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477</v>
      </c>
      <c r="T44" s="30">
        <v>482</v>
      </c>
    </row>
    <row r="45" spans="1:20" ht="12.75">
      <c r="A45" s="22">
        <f t="shared" si="0"/>
        <v>32</v>
      </c>
      <c r="B45" s="78" t="s">
        <v>385</v>
      </c>
      <c r="C45" s="35">
        <v>1549</v>
      </c>
      <c r="D45" s="78" t="s">
        <v>74</v>
      </c>
      <c r="E45" s="24">
        <f t="shared" si="1"/>
        <v>467</v>
      </c>
      <c r="F45" s="24" t="e">
        <f>VLOOKUP(E45,Tab!$Q$2:$R$255,2,TRUE)</f>
        <v>#N/A</v>
      </c>
      <c r="G45" s="25">
        <f t="shared" si="2"/>
        <v>467</v>
      </c>
      <c r="H45" s="25">
        <f t="shared" si="3"/>
        <v>431</v>
      </c>
      <c r="I45" s="25">
        <f t="shared" si="4"/>
        <v>0</v>
      </c>
      <c r="J45" s="26">
        <f t="shared" si="5"/>
        <v>898</v>
      </c>
      <c r="K45" s="27">
        <f t="shared" si="6"/>
        <v>299.3333333333333</v>
      </c>
      <c r="L45" s="28"/>
      <c r="M45" s="63">
        <v>467</v>
      </c>
      <c r="N45" s="63">
        <v>0</v>
      </c>
      <c r="O45" s="63">
        <v>0</v>
      </c>
      <c r="P45" s="63">
        <v>0</v>
      </c>
      <c r="Q45" s="63">
        <v>431</v>
      </c>
      <c r="R45" s="63">
        <v>0</v>
      </c>
      <c r="S45" s="63">
        <v>0</v>
      </c>
      <c r="T45" s="30">
        <v>0</v>
      </c>
    </row>
    <row r="46" spans="1:20" ht="12.75">
      <c r="A46" s="22">
        <f aca="true" t="shared" si="7" ref="A46:A77">A45+1</f>
        <v>33</v>
      </c>
      <c r="B46" s="32" t="s">
        <v>137</v>
      </c>
      <c r="C46" s="33">
        <v>8336</v>
      </c>
      <c r="D46" s="32" t="s">
        <v>86</v>
      </c>
      <c r="E46" s="24">
        <f aca="true" t="shared" si="8" ref="E46:E77">MAX(M46)</f>
        <v>0</v>
      </c>
      <c r="F46" s="24" t="e">
        <f>VLOOKUP(E46,Tab!$Q$2:$R$255,2,TRUE)</f>
        <v>#N/A</v>
      </c>
      <c r="G46" s="25">
        <f aca="true" t="shared" si="9" ref="G46:G77">LARGE(M46:T46,1)</f>
        <v>438</v>
      </c>
      <c r="H46" s="25">
        <f aca="true" t="shared" si="10" ref="H46:H77">LARGE(M46:T46,2)</f>
        <v>429</v>
      </c>
      <c r="I46" s="25">
        <f aca="true" t="shared" si="11" ref="I46:I77">LARGE(M46:T46,3)</f>
        <v>0</v>
      </c>
      <c r="J46" s="26">
        <f aca="true" t="shared" si="12" ref="J46:J77">SUM(G46:I46)</f>
        <v>867</v>
      </c>
      <c r="K46" s="27">
        <f aca="true" t="shared" si="13" ref="K46:K77">J46/3</f>
        <v>289</v>
      </c>
      <c r="L46" s="28"/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438</v>
      </c>
      <c r="T46" s="30">
        <v>429</v>
      </c>
    </row>
    <row r="47" spans="1:20" ht="12.75">
      <c r="A47" s="22">
        <f t="shared" si="7"/>
        <v>34</v>
      </c>
      <c r="B47" s="32" t="s">
        <v>228</v>
      </c>
      <c r="C47" s="35">
        <v>1552</v>
      </c>
      <c r="D47" s="35" t="s">
        <v>86</v>
      </c>
      <c r="E47" s="24">
        <f t="shared" si="8"/>
        <v>0</v>
      </c>
      <c r="F47" s="24" t="e">
        <f>VLOOKUP(E47,Tab!$Q$2:$R$255,2,TRUE)</f>
        <v>#N/A</v>
      </c>
      <c r="G47" s="25">
        <f t="shared" si="9"/>
        <v>437</v>
      </c>
      <c r="H47" s="25">
        <f t="shared" si="10"/>
        <v>424</v>
      </c>
      <c r="I47" s="25">
        <f t="shared" si="11"/>
        <v>0</v>
      </c>
      <c r="J47" s="26">
        <f t="shared" si="12"/>
        <v>861</v>
      </c>
      <c r="K47" s="27">
        <f t="shared" si="13"/>
        <v>287</v>
      </c>
      <c r="L47" s="28"/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424</v>
      </c>
      <c r="T47" s="30">
        <v>437</v>
      </c>
    </row>
    <row r="48" spans="1:20" ht="12.75">
      <c r="A48" s="22">
        <f t="shared" si="7"/>
        <v>35</v>
      </c>
      <c r="B48" s="76" t="s">
        <v>363</v>
      </c>
      <c r="C48" s="31">
        <v>5370</v>
      </c>
      <c r="D48" s="76" t="s">
        <v>74</v>
      </c>
      <c r="E48" s="24">
        <f t="shared" si="8"/>
        <v>338</v>
      </c>
      <c r="F48" s="24" t="e">
        <f>VLOOKUP(E48,Tab!$Q$2:$R$255,2,TRUE)</f>
        <v>#N/A</v>
      </c>
      <c r="G48" s="25">
        <f t="shared" si="9"/>
        <v>461</v>
      </c>
      <c r="H48" s="25">
        <f t="shared" si="10"/>
        <v>338</v>
      </c>
      <c r="I48" s="25">
        <f t="shared" si="11"/>
        <v>0</v>
      </c>
      <c r="J48" s="26">
        <f t="shared" si="12"/>
        <v>799</v>
      </c>
      <c r="K48" s="27">
        <f t="shared" si="13"/>
        <v>266.3333333333333</v>
      </c>
      <c r="L48" s="28"/>
      <c r="M48" s="63">
        <v>338</v>
      </c>
      <c r="N48" s="63">
        <v>0</v>
      </c>
      <c r="O48" s="63">
        <v>0</v>
      </c>
      <c r="P48" s="63">
        <v>0</v>
      </c>
      <c r="Q48" s="63">
        <v>461</v>
      </c>
      <c r="R48" s="63">
        <v>0</v>
      </c>
      <c r="S48" s="63">
        <v>0</v>
      </c>
      <c r="T48" s="30">
        <v>0</v>
      </c>
    </row>
    <row r="49" spans="1:20" ht="12.75">
      <c r="A49" s="22">
        <f t="shared" si="7"/>
        <v>36</v>
      </c>
      <c r="B49" s="76" t="s">
        <v>358</v>
      </c>
      <c r="C49" s="31">
        <v>1202</v>
      </c>
      <c r="D49" s="76" t="s">
        <v>86</v>
      </c>
      <c r="E49" s="24">
        <f t="shared" si="8"/>
        <v>0</v>
      </c>
      <c r="F49" s="24" t="e">
        <f>VLOOKUP(E49,Tab!$Q$2:$R$255,2,TRUE)</f>
        <v>#N/A</v>
      </c>
      <c r="G49" s="25">
        <f t="shared" si="9"/>
        <v>386</v>
      </c>
      <c r="H49" s="25">
        <f t="shared" si="10"/>
        <v>315</v>
      </c>
      <c r="I49" s="25">
        <f t="shared" si="11"/>
        <v>0</v>
      </c>
      <c r="J49" s="26">
        <f t="shared" si="12"/>
        <v>701</v>
      </c>
      <c r="K49" s="27">
        <f t="shared" si="13"/>
        <v>233.66666666666666</v>
      </c>
      <c r="L49" s="28"/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315</v>
      </c>
      <c r="T49" s="30">
        <v>386</v>
      </c>
    </row>
    <row r="50" spans="1:20" ht="12.75">
      <c r="A50" s="22">
        <f t="shared" si="7"/>
        <v>37</v>
      </c>
      <c r="B50" s="23" t="s">
        <v>46</v>
      </c>
      <c r="C50" s="23">
        <v>560</v>
      </c>
      <c r="D50" s="23" t="s">
        <v>24</v>
      </c>
      <c r="E50" s="24">
        <f t="shared" si="8"/>
        <v>0</v>
      </c>
      <c r="F50" s="24" t="e">
        <f>VLOOKUP(E50,Tab!$Q$2:$R$255,2,TRUE)</f>
        <v>#N/A</v>
      </c>
      <c r="G50" s="25">
        <f t="shared" si="9"/>
        <v>552</v>
      </c>
      <c r="H50" s="25">
        <f t="shared" si="10"/>
        <v>87</v>
      </c>
      <c r="I50" s="25">
        <f t="shared" si="11"/>
        <v>0</v>
      </c>
      <c r="J50" s="26">
        <f t="shared" si="12"/>
        <v>639</v>
      </c>
      <c r="K50" s="27">
        <f t="shared" si="13"/>
        <v>213</v>
      </c>
      <c r="L50" s="28"/>
      <c r="M50" s="63">
        <v>0</v>
      </c>
      <c r="N50" s="63">
        <v>0</v>
      </c>
      <c r="O50" s="63">
        <v>87</v>
      </c>
      <c r="P50" s="63">
        <v>552</v>
      </c>
      <c r="Q50" s="63">
        <v>0</v>
      </c>
      <c r="R50" s="63">
        <v>0</v>
      </c>
      <c r="S50" s="63">
        <v>0</v>
      </c>
      <c r="T50" s="30">
        <v>0</v>
      </c>
    </row>
    <row r="51" spans="1:20" ht="12.75">
      <c r="A51" s="22">
        <f t="shared" si="7"/>
        <v>38</v>
      </c>
      <c r="B51" s="76" t="s">
        <v>179</v>
      </c>
      <c r="C51" s="31">
        <v>5186</v>
      </c>
      <c r="D51" s="76" t="s">
        <v>86</v>
      </c>
      <c r="E51" s="24">
        <f t="shared" si="8"/>
        <v>0</v>
      </c>
      <c r="F51" s="24" t="e">
        <f>VLOOKUP(E51,Tab!$Q$2:$R$255,2,TRUE)</f>
        <v>#N/A</v>
      </c>
      <c r="G51" s="25">
        <f t="shared" si="9"/>
        <v>314</v>
      </c>
      <c r="H51" s="25">
        <f t="shared" si="10"/>
        <v>291</v>
      </c>
      <c r="I51" s="25">
        <f t="shared" si="11"/>
        <v>0</v>
      </c>
      <c r="J51" s="26">
        <f t="shared" si="12"/>
        <v>605</v>
      </c>
      <c r="K51" s="27">
        <f t="shared" si="13"/>
        <v>201.66666666666666</v>
      </c>
      <c r="L51" s="28"/>
      <c r="M51" s="63">
        <v>0</v>
      </c>
      <c r="N51" s="63">
        <v>0</v>
      </c>
      <c r="O51" s="63">
        <v>0</v>
      </c>
      <c r="P51" s="63">
        <v>291</v>
      </c>
      <c r="Q51" s="63">
        <v>0</v>
      </c>
      <c r="R51" s="63">
        <v>0</v>
      </c>
      <c r="S51" s="63">
        <v>0</v>
      </c>
      <c r="T51" s="30">
        <v>314</v>
      </c>
    </row>
    <row r="52" spans="1:20" ht="12.75">
      <c r="A52" s="22">
        <f t="shared" si="7"/>
        <v>39</v>
      </c>
      <c r="B52" s="31" t="s">
        <v>32</v>
      </c>
      <c r="C52" s="31">
        <v>978</v>
      </c>
      <c r="D52" s="31" t="s">
        <v>33</v>
      </c>
      <c r="E52" s="24">
        <f t="shared" si="8"/>
        <v>567</v>
      </c>
      <c r="F52" s="24" t="str">
        <f>VLOOKUP(E52,Tab!$Q$2:$R$255,2,TRUE)</f>
        <v>Não</v>
      </c>
      <c r="G52" s="25">
        <f t="shared" si="9"/>
        <v>567</v>
      </c>
      <c r="H52" s="25">
        <f t="shared" si="10"/>
        <v>0</v>
      </c>
      <c r="I52" s="25">
        <f t="shared" si="11"/>
        <v>0</v>
      </c>
      <c r="J52" s="26">
        <f t="shared" si="12"/>
        <v>567</v>
      </c>
      <c r="K52" s="27">
        <f t="shared" si="13"/>
        <v>189</v>
      </c>
      <c r="L52" s="28"/>
      <c r="M52" s="63">
        <v>567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30">
        <v>0</v>
      </c>
    </row>
    <row r="53" spans="1:20" ht="12.75">
      <c r="A53" s="22">
        <f t="shared" si="7"/>
        <v>40</v>
      </c>
      <c r="B53" s="32" t="s">
        <v>42</v>
      </c>
      <c r="C53" s="33">
        <v>10165</v>
      </c>
      <c r="D53" s="32" t="s">
        <v>26</v>
      </c>
      <c r="E53" s="24">
        <f t="shared" si="8"/>
        <v>566</v>
      </c>
      <c r="F53" s="24" t="str">
        <f>VLOOKUP(E53,Tab!$Q$2:$R$255,2,TRUE)</f>
        <v>Não</v>
      </c>
      <c r="G53" s="25">
        <f t="shared" si="9"/>
        <v>566</v>
      </c>
      <c r="H53" s="25">
        <f t="shared" si="10"/>
        <v>0</v>
      </c>
      <c r="I53" s="25">
        <f t="shared" si="11"/>
        <v>0</v>
      </c>
      <c r="J53" s="26">
        <f t="shared" si="12"/>
        <v>566</v>
      </c>
      <c r="K53" s="27">
        <f t="shared" si="13"/>
        <v>188.66666666666666</v>
      </c>
      <c r="L53" s="28"/>
      <c r="M53" s="63">
        <v>566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30">
        <v>0</v>
      </c>
    </row>
    <row r="54" spans="1:20" ht="12.75">
      <c r="A54" s="22">
        <f t="shared" si="7"/>
        <v>41</v>
      </c>
      <c r="B54" s="35" t="s">
        <v>85</v>
      </c>
      <c r="C54" s="35">
        <v>3526</v>
      </c>
      <c r="D54" s="35" t="s">
        <v>86</v>
      </c>
      <c r="E54" s="24">
        <f t="shared" si="8"/>
        <v>0</v>
      </c>
      <c r="F54" s="24" t="e">
        <f>VLOOKUP(E54,Tab!$Q$2:$R$255,2,TRUE)</f>
        <v>#N/A</v>
      </c>
      <c r="G54" s="25">
        <f t="shared" si="9"/>
        <v>560</v>
      </c>
      <c r="H54" s="25">
        <f t="shared" si="10"/>
        <v>0</v>
      </c>
      <c r="I54" s="25">
        <f t="shared" si="11"/>
        <v>0</v>
      </c>
      <c r="J54" s="26">
        <f t="shared" si="12"/>
        <v>560</v>
      </c>
      <c r="K54" s="27">
        <f t="shared" si="13"/>
        <v>186.66666666666666</v>
      </c>
      <c r="L54" s="28"/>
      <c r="M54" s="63">
        <v>0</v>
      </c>
      <c r="N54" s="63">
        <v>0</v>
      </c>
      <c r="O54" s="63">
        <v>0</v>
      </c>
      <c r="P54" s="63">
        <v>560</v>
      </c>
      <c r="Q54" s="63">
        <v>0</v>
      </c>
      <c r="R54" s="63">
        <v>0</v>
      </c>
      <c r="S54" s="63">
        <v>0</v>
      </c>
      <c r="T54" s="30">
        <v>0</v>
      </c>
    </row>
    <row r="55" spans="1:20" ht="12.75">
      <c r="A55" s="22">
        <f t="shared" si="7"/>
        <v>42</v>
      </c>
      <c r="B55" s="76" t="s">
        <v>373</v>
      </c>
      <c r="C55" s="31">
        <v>11120</v>
      </c>
      <c r="D55" s="76" t="s">
        <v>26</v>
      </c>
      <c r="E55" s="24">
        <f t="shared" si="8"/>
        <v>559</v>
      </c>
      <c r="F55" s="24" t="str">
        <f>VLOOKUP(E55,Tab!$Q$2:$R$255,2,TRUE)</f>
        <v>Não</v>
      </c>
      <c r="G55" s="25">
        <f t="shared" si="9"/>
        <v>559</v>
      </c>
      <c r="H55" s="25">
        <f t="shared" si="10"/>
        <v>0</v>
      </c>
      <c r="I55" s="25">
        <f t="shared" si="11"/>
        <v>0</v>
      </c>
      <c r="J55" s="26">
        <f t="shared" si="12"/>
        <v>559</v>
      </c>
      <c r="K55" s="27">
        <f t="shared" si="13"/>
        <v>186.33333333333334</v>
      </c>
      <c r="L55" s="28"/>
      <c r="M55" s="63">
        <v>559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30">
        <v>0</v>
      </c>
    </row>
    <row r="56" spans="1:20" ht="12.75">
      <c r="A56" s="22">
        <f t="shared" si="7"/>
        <v>43</v>
      </c>
      <c r="B56" s="31" t="s">
        <v>52</v>
      </c>
      <c r="C56" s="31">
        <v>6463</v>
      </c>
      <c r="D56" s="76" t="s">
        <v>56</v>
      </c>
      <c r="E56" s="24">
        <f t="shared" si="8"/>
        <v>0</v>
      </c>
      <c r="F56" s="24" t="e">
        <f>VLOOKUP(E56,Tab!$Q$2:$R$255,2,TRUE)</f>
        <v>#N/A</v>
      </c>
      <c r="G56" s="25">
        <f t="shared" si="9"/>
        <v>559</v>
      </c>
      <c r="H56" s="25">
        <f t="shared" si="10"/>
        <v>0</v>
      </c>
      <c r="I56" s="25">
        <f t="shared" si="11"/>
        <v>0</v>
      </c>
      <c r="J56" s="26">
        <f t="shared" si="12"/>
        <v>559</v>
      </c>
      <c r="K56" s="27">
        <f t="shared" si="13"/>
        <v>186.33333333333334</v>
      </c>
      <c r="L56" s="28"/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559</v>
      </c>
      <c r="S56" s="63">
        <v>0</v>
      </c>
      <c r="T56" s="30">
        <v>0</v>
      </c>
    </row>
    <row r="57" spans="1:20" ht="12.75">
      <c r="A57" s="22">
        <f t="shared" si="7"/>
        <v>44</v>
      </c>
      <c r="B57" s="31" t="s">
        <v>127</v>
      </c>
      <c r="C57" s="31">
        <v>10</v>
      </c>
      <c r="D57" s="31" t="s">
        <v>36</v>
      </c>
      <c r="E57" s="24">
        <f t="shared" si="8"/>
        <v>0</v>
      </c>
      <c r="F57" s="24" t="e">
        <f>VLOOKUP(E57,Tab!$Q$2:$R$255,2,TRUE)</f>
        <v>#N/A</v>
      </c>
      <c r="G57" s="25">
        <f t="shared" si="9"/>
        <v>549</v>
      </c>
      <c r="H57" s="25">
        <f t="shared" si="10"/>
        <v>0</v>
      </c>
      <c r="I57" s="25">
        <f t="shared" si="11"/>
        <v>0</v>
      </c>
      <c r="J57" s="26">
        <f t="shared" si="12"/>
        <v>549</v>
      </c>
      <c r="K57" s="27">
        <f t="shared" si="13"/>
        <v>183</v>
      </c>
      <c r="L57" s="28"/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549</v>
      </c>
      <c r="S57" s="63">
        <v>0</v>
      </c>
      <c r="T57" s="30">
        <v>0</v>
      </c>
    </row>
    <row r="58" spans="1:20" ht="12.75">
      <c r="A58" s="22">
        <f t="shared" si="7"/>
        <v>45</v>
      </c>
      <c r="B58" s="32" t="s">
        <v>233</v>
      </c>
      <c r="C58" s="33">
        <v>2944</v>
      </c>
      <c r="D58" s="32" t="s">
        <v>86</v>
      </c>
      <c r="E58" s="24">
        <f t="shared" si="8"/>
        <v>0</v>
      </c>
      <c r="F58" s="24" t="e">
        <f>VLOOKUP(E58,Tab!$Q$2:$R$255,2,TRUE)</f>
        <v>#N/A</v>
      </c>
      <c r="G58" s="25">
        <f t="shared" si="9"/>
        <v>311</v>
      </c>
      <c r="H58" s="25">
        <f t="shared" si="10"/>
        <v>233</v>
      </c>
      <c r="I58" s="25">
        <f t="shared" si="11"/>
        <v>0</v>
      </c>
      <c r="J58" s="26">
        <f t="shared" si="12"/>
        <v>544</v>
      </c>
      <c r="K58" s="27">
        <f t="shared" si="13"/>
        <v>181.33333333333334</v>
      </c>
      <c r="L58" s="28"/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311</v>
      </c>
      <c r="T58" s="30">
        <v>233</v>
      </c>
    </row>
    <row r="59" spans="1:20" ht="12.75">
      <c r="A59" s="22">
        <f t="shared" si="7"/>
        <v>46</v>
      </c>
      <c r="B59" s="31" t="s">
        <v>225</v>
      </c>
      <c r="C59" s="31">
        <v>537</v>
      </c>
      <c r="D59" s="31" t="s">
        <v>22</v>
      </c>
      <c r="E59" s="24">
        <f t="shared" si="8"/>
        <v>0</v>
      </c>
      <c r="F59" s="24" t="e">
        <f>VLOOKUP(E59,Tab!$Q$2:$R$255,2,TRUE)</f>
        <v>#N/A</v>
      </c>
      <c r="G59" s="25">
        <f t="shared" si="9"/>
        <v>543</v>
      </c>
      <c r="H59" s="25">
        <f t="shared" si="10"/>
        <v>0</v>
      </c>
      <c r="I59" s="25">
        <f t="shared" si="11"/>
        <v>0</v>
      </c>
      <c r="J59" s="26">
        <f t="shared" si="12"/>
        <v>543</v>
      </c>
      <c r="K59" s="27">
        <f t="shared" si="13"/>
        <v>181</v>
      </c>
      <c r="L59" s="28"/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543</v>
      </c>
      <c r="S59" s="63">
        <v>0</v>
      </c>
      <c r="T59" s="30">
        <v>0</v>
      </c>
    </row>
    <row r="60" spans="1:20" ht="12.75">
      <c r="A60" s="22">
        <f t="shared" si="7"/>
        <v>47</v>
      </c>
      <c r="B60" s="76" t="s">
        <v>369</v>
      </c>
      <c r="C60" s="31">
        <v>1567</v>
      </c>
      <c r="D60" s="76" t="s">
        <v>62</v>
      </c>
      <c r="E60" s="24">
        <f t="shared" si="8"/>
        <v>0</v>
      </c>
      <c r="F60" s="24" t="e">
        <f>VLOOKUP(E60,Tab!$Q$2:$R$255,2,TRUE)</f>
        <v>#N/A</v>
      </c>
      <c r="G60" s="25">
        <f t="shared" si="9"/>
        <v>540</v>
      </c>
      <c r="H60" s="25">
        <f t="shared" si="10"/>
        <v>0</v>
      </c>
      <c r="I60" s="25">
        <f t="shared" si="11"/>
        <v>0</v>
      </c>
      <c r="J60" s="26">
        <f t="shared" si="12"/>
        <v>540</v>
      </c>
      <c r="K60" s="27">
        <f t="shared" si="13"/>
        <v>180</v>
      </c>
      <c r="L60" s="28"/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540</v>
      </c>
      <c r="S60" s="63">
        <v>0</v>
      </c>
      <c r="T60" s="30">
        <v>0</v>
      </c>
    </row>
    <row r="61" spans="1:20" ht="12.75">
      <c r="A61" s="22">
        <f t="shared" si="7"/>
        <v>48</v>
      </c>
      <c r="B61" s="76" t="s">
        <v>400</v>
      </c>
      <c r="C61" s="31">
        <v>11657</v>
      </c>
      <c r="D61" s="76" t="s">
        <v>113</v>
      </c>
      <c r="E61" s="24">
        <f t="shared" si="8"/>
        <v>0</v>
      </c>
      <c r="F61" s="24" t="e">
        <f>VLOOKUP(E61,Tab!$Q$2:$R$255,2,TRUE)</f>
        <v>#N/A</v>
      </c>
      <c r="G61" s="25">
        <f t="shared" si="9"/>
        <v>540</v>
      </c>
      <c r="H61" s="25">
        <f t="shared" si="10"/>
        <v>0</v>
      </c>
      <c r="I61" s="25">
        <f t="shared" si="11"/>
        <v>0</v>
      </c>
      <c r="J61" s="26">
        <f t="shared" si="12"/>
        <v>540</v>
      </c>
      <c r="K61" s="27">
        <f t="shared" si="13"/>
        <v>180</v>
      </c>
      <c r="L61" s="28"/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540</v>
      </c>
      <c r="S61" s="63">
        <v>0</v>
      </c>
      <c r="T61" s="30">
        <v>0</v>
      </c>
    </row>
    <row r="62" spans="1:20" ht="12.75">
      <c r="A62" s="22">
        <f t="shared" si="7"/>
        <v>49</v>
      </c>
      <c r="B62" s="35" t="s">
        <v>117</v>
      </c>
      <c r="C62" s="35">
        <v>2483</v>
      </c>
      <c r="D62" s="35" t="s">
        <v>118</v>
      </c>
      <c r="E62" s="24">
        <f t="shared" si="8"/>
        <v>0</v>
      </c>
      <c r="F62" s="24" t="e">
        <f>VLOOKUP(E62,Tab!$Q$2:$R$255,2,TRUE)</f>
        <v>#N/A</v>
      </c>
      <c r="G62" s="25">
        <f t="shared" si="9"/>
        <v>537</v>
      </c>
      <c r="H62" s="25">
        <f t="shared" si="10"/>
        <v>0</v>
      </c>
      <c r="I62" s="25">
        <f t="shared" si="11"/>
        <v>0</v>
      </c>
      <c r="J62" s="26">
        <f t="shared" si="12"/>
        <v>537</v>
      </c>
      <c r="K62" s="27">
        <f t="shared" si="13"/>
        <v>179</v>
      </c>
      <c r="L62" s="28"/>
      <c r="M62" s="63">
        <v>0</v>
      </c>
      <c r="N62" s="63">
        <v>537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30">
        <v>0</v>
      </c>
    </row>
    <row r="63" spans="1:20" ht="12.75">
      <c r="A63" s="22">
        <f t="shared" si="7"/>
        <v>50</v>
      </c>
      <c r="B63" s="32" t="s">
        <v>130</v>
      </c>
      <c r="C63" s="33">
        <v>62</v>
      </c>
      <c r="D63" s="32" t="s">
        <v>36</v>
      </c>
      <c r="E63" s="24">
        <f t="shared" si="8"/>
        <v>0</v>
      </c>
      <c r="F63" s="24" t="e">
        <f>VLOOKUP(E63,Tab!$Q$2:$R$255,2,TRUE)</f>
        <v>#N/A</v>
      </c>
      <c r="G63" s="25">
        <f t="shared" si="9"/>
        <v>531</v>
      </c>
      <c r="H63" s="25">
        <f t="shared" si="10"/>
        <v>0</v>
      </c>
      <c r="I63" s="25">
        <f t="shared" si="11"/>
        <v>0</v>
      </c>
      <c r="J63" s="26">
        <f t="shared" si="12"/>
        <v>531</v>
      </c>
      <c r="K63" s="27">
        <f t="shared" si="13"/>
        <v>177</v>
      </c>
      <c r="L63" s="28"/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531</v>
      </c>
      <c r="S63" s="63">
        <v>0</v>
      </c>
      <c r="T63" s="30">
        <v>0</v>
      </c>
    </row>
    <row r="64" spans="1:20" ht="12.75">
      <c r="A64" s="22">
        <f t="shared" si="7"/>
        <v>51</v>
      </c>
      <c r="B64" s="31" t="s">
        <v>232</v>
      </c>
      <c r="C64" s="31">
        <v>312</v>
      </c>
      <c r="D64" s="31" t="s">
        <v>113</v>
      </c>
      <c r="E64" s="24">
        <f t="shared" si="8"/>
        <v>0</v>
      </c>
      <c r="F64" s="24" t="e">
        <f>VLOOKUP(E64,Tab!$Q$2:$R$255,2,TRUE)</f>
        <v>#N/A</v>
      </c>
      <c r="G64" s="25">
        <f t="shared" si="9"/>
        <v>526</v>
      </c>
      <c r="H64" s="25">
        <f t="shared" si="10"/>
        <v>0</v>
      </c>
      <c r="I64" s="25">
        <f t="shared" si="11"/>
        <v>0</v>
      </c>
      <c r="J64" s="26">
        <f t="shared" si="12"/>
        <v>526</v>
      </c>
      <c r="K64" s="27">
        <f t="shared" si="13"/>
        <v>175.33333333333334</v>
      </c>
      <c r="L64" s="28"/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526</v>
      </c>
      <c r="S64" s="63">
        <v>0</v>
      </c>
      <c r="T64" s="30">
        <v>0</v>
      </c>
    </row>
    <row r="65" spans="1:20" ht="12.75">
      <c r="A65" s="22">
        <f t="shared" si="7"/>
        <v>52</v>
      </c>
      <c r="B65" s="76" t="s">
        <v>360</v>
      </c>
      <c r="C65" s="31">
        <v>5896</v>
      </c>
      <c r="D65" s="76" t="s">
        <v>86</v>
      </c>
      <c r="E65" s="24">
        <f t="shared" si="8"/>
        <v>0</v>
      </c>
      <c r="F65" s="24" t="e">
        <f>VLOOKUP(E65,Tab!$Q$2:$R$255,2,TRUE)</f>
        <v>#N/A</v>
      </c>
      <c r="G65" s="25">
        <f t="shared" si="9"/>
        <v>525</v>
      </c>
      <c r="H65" s="25">
        <f t="shared" si="10"/>
        <v>0</v>
      </c>
      <c r="I65" s="25">
        <f t="shared" si="11"/>
        <v>0</v>
      </c>
      <c r="J65" s="26">
        <f t="shared" si="12"/>
        <v>525</v>
      </c>
      <c r="K65" s="27">
        <f t="shared" si="13"/>
        <v>175</v>
      </c>
      <c r="L65" s="28"/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525</v>
      </c>
      <c r="T65" s="30">
        <v>0</v>
      </c>
    </row>
    <row r="66" spans="1:20" ht="12.75">
      <c r="A66" s="22">
        <f t="shared" si="7"/>
        <v>53</v>
      </c>
      <c r="B66" s="31" t="s">
        <v>227</v>
      </c>
      <c r="C66" s="31">
        <v>138</v>
      </c>
      <c r="D66" s="31" t="s">
        <v>86</v>
      </c>
      <c r="E66" s="24">
        <f t="shared" si="8"/>
        <v>0</v>
      </c>
      <c r="F66" s="24" t="e">
        <f>VLOOKUP(E66,Tab!$Q$2:$R$255,2,TRUE)</f>
        <v>#N/A</v>
      </c>
      <c r="G66" s="25">
        <f t="shared" si="9"/>
        <v>525</v>
      </c>
      <c r="H66" s="25">
        <f t="shared" si="10"/>
        <v>0</v>
      </c>
      <c r="I66" s="25">
        <f t="shared" si="11"/>
        <v>0</v>
      </c>
      <c r="J66" s="26">
        <f t="shared" si="12"/>
        <v>525</v>
      </c>
      <c r="K66" s="27">
        <f t="shared" si="13"/>
        <v>175</v>
      </c>
      <c r="L66" s="28"/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525</v>
      </c>
      <c r="T66" s="30">
        <v>0</v>
      </c>
    </row>
    <row r="67" spans="1:20" ht="12.75">
      <c r="A67" s="22">
        <f t="shared" si="7"/>
        <v>54</v>
      </c>
      <c r="B67" s="31" t="s">
        <v>106</v>
      </c>
      <c r="C67" s="31">
        <v>3555</v>
      </c>
      <c r="D67" s="31" t="s">
        <v>36</v>
      </c>
      <c r="E67" s="24">
        <f t="shared" si="8"/>
        <v>0</v>
      </c>
      <c r="F67" s="24" t="e">
        <f>VLOOKUP(E67,Tab!$Q$2:$R$255,2,TRUE)</f>
        <v>#N/A</v>
      </c>
      <c r="G67" s="25">
        <f t="shared" si="9"/>
        <v>514</v>
      </c>
      <c r="H67" s="25">
        <f t="shared" si="10"/>
        <v>0</v>
      </c>
      <c r="I67" s="25">
        <f t="shared" si="11"/>
        <v>0</v>
      </c>
      <c r="J67" s="26">
        <f t="shared" si="12"/>
        <v>514</v>
      </c>
      <c r="K67" s="27">
        <f t="shared" si="13"/>
        <v>171.33333333333334</v>
      </c>
      <c r="L67" s="28"/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514</v>
      </c>
      <c r="S67" s="63">
        <v>0</v>
      </c>
      <c r="T67" s="30">
        <v>0</v>
      </c>
    </row>
    <row r="68" spans="1:20" ht="12.75">
      <c r="A68" s="22">
        <f t="shared" si="7"/>
        <v>55</v>
      </c>
      <c r="B68" s="31" t="s">
        <v>123</v>
      </c>
      <c r="C68" s="31">
        <v>320</v>
      </c>
      <c r="D68" s="31" t="s">
        <v>124</v>
      </c>
      <c r="E68" s="24">
        <f t="shared" si="8"/>
        <v>0</v>
      </c>
      <c r="F68" s="24" t="e">
        <f>VLOOKUP(E68,Tab!$Q$2:$R$255,2,TRUE)</f>
        <v>#N/A</v>
      </c>
      <c r="G68" s="25">
        <f t="shared" si="9"/>
        <v>506</v>
      </c>
      <c r="H68" s="25">
        <f t="shared" si="10"/>
        <v>0</v>
      </c>
      <c r="I68" s="25">
        <f t="shared" si="11"/>
        <v>0</v>
      </c>
      <c r="J68" s="26">
        <f t="shared" si="12"/>
        <v>506</v>
      </c>
      <c r="K68" s="27">
        <f t="shared" si="13"/>
        <v>168.66666666666666</v>
      </c>
      <c r="L68" s="28"/>
      <c r="M68" s="63">
        <v>0</v>
      </c>
      <c r="N68" s="63">
        <v>0</v>
      </c>
      <c r="O68" s="63">
        <v>0</v>
      </c>
      <c r="P68" s="63">
        <v>0</v>
      </c>
      <c r="Q68" s="63">
        <v>0</v>
      </c>
      <c r="R68" s="63">
        <v>506</v>
      </c>
      <c r="S68" s="63">
        <v>0</v>
      </c>
      <c r="T68" s="30">
        <v>0</v>
      </c>
    </row>
    <row r="69" spans="1:20" ht="12.75">
      <c r="A69" s="22">
        <f t="shared" si="7"/>
        <v>56</v>
      </c>
      <c r="B69" s="76" t="s">
        <v>361</v>
      </c>
      <c r="C69" s="31">
        <v>546</v>
      </c>
      <c r="D69" s="76" t="s">
        <v>86</v>
      </c>
      <c r="E69" s="24">
        <f t="shared" si="8"/>
        <v>0</v>
      </c>
      <c r="F69" s="24" t="e">
        <f>VLOOKUP(E69,Tab!$Q$2:$R$255,2,TRUE)</f>
        <v>#N/A</v>
      </c>
      <c r="G69" s="25">
        <f t="shared" si="9"/>
        <v>504</v>
      </c>
      <c r="H69" s="25">
        <f t="shared" si="10"/>
        <v>0</v>
      </c>
      <c r="I69" s="25">
        <f t="shared" si="11"/>
        <v>0</v>
      </c>
      <c r="J69" s="26">
        <f t="shared" si="12"/>
        <v>504</v>
      </c>
      <c r="K69" s="27">
        <f t="shared" si="13"/>
        <v>168</v>
      </c>
      <c r="L69" s="28"/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504</v>
      </c>
      <c r="T69" s="30">
        <v>0</v>
      </c>
    </row>
    <row r="70" spans="1:20" ht="12.75">
      <c r="A70" s="22">
        <f t="shared" si="7"/>
        <v>57</v>
      </c>
      <c r="B70" s="35" t="s">
        <v>97</v>
      </c>
      <c r="C70" s="35">
        <v>414</v>
      </c>
      <c r="D70" s="35" t="s">
        <v>86</v>
      </c>
      <c r="E70" s="24">
        <f t="shared" si="8"/>
        <v>0</v>
      </c>
      <c r="F70" s="24" t="e">
        <f>VLOOKUP(E70,Tab!$Q$2:$R$255,2,TRUE)</f>
        <v>#N/A</v>
      </c>
      <c r="G70" s="25">
        <f t="shared" si="9"/>
        <v>499</v>
      </c>
      <c r="H70" s="25">
        <f t="shared" si="10"/>
        <v>0</v>
      </c>
      <c r="I70" s="25">
        <f t="shared" si="11"/>
        <v>0</v>
      </c>
      <c r="J70" s="26">
        <f t="shared" si="12"/>
        <v>499</v>
      </c>
      <c r="K70" s="27">
        <f t="shared" si="13"/>
        <v>166.33333333333334</v>
      </c>
      <c r="L70" s="28"/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30">
        <v>499</v>
      </c>
    </row>
    <row r="71" spans="1:20" ht="12.75">
      <c r="A71" s="22">
        <f t="shared" si="7"/>
        <v>58</v>
      </c>
      <c r="B71" s="76" t="s">
        <v>391</v>
      </c>
      <c r="C71" s="31">
        <v>8726</v>
      </c>
      <c r="D71" s="76" t="s">
        <v>36</v>
      </c>
      <c r="E71" s="24">
        <f t="shared" si="8"/>
        <v>0</v>
      </c>
      <c r="F71" s="24" t="e">
        <f>VLOOKUP(E71,Tab!$Q$2:$R$255,2,TRUE)</f>
        <v>#N/A</v>
      </c>
      <c r="G71" s="25">
        <f t="shared" si="9"/>
        <v>494</v>
      </c>
      <c r="H71" s="25">
        <f t="shared" si="10"/>
        <v>0</v>
      </c>
      <c r="I71" s="25">
        <f t="shared" si="11"/>
        <v>0</v>
      </c>
      <c r="J71" s="26">
        <f t="shared" si="12"/>
        <v>494</v>
      </c>
      <c r="K71" s="27">
        <f t="shared" si="13"/>
        <v>164.66666666666666</v>
      </c>
      <c r="L71" s="28"/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494</v>
      </c>
      <c r="S71" s="63">
        <v>0</v>
      </c>
      <c r="T71" s="30">
        <v>0</v>
      </c>
    </row>
    <row r="72" spans="1:20" ht="12.75">
      <c r="A72" s="22">
        <f t="shared" si="7"/>
        <v>59</v>
      </c>
      <c r="B72" s="76" t="s">
        <v>483</v>
      </c>
      <c r="C72" s="31">
        <v>137</v>
      </c>
      <c r="D72" s="76" t="s">
        <v>484</v>
      </c>
      <c r="E72" s="24">
        <f t="shared" si="8"/>
        <v>0</v>
      </c>
      <c r="F72" s="24" t="e">
        <f>VLOOKUP(E72,Tab!$Q$2:$R$255,2,TRUE)</f>
        <v>#N/A</v>
      </c>
      <c r="G72" s="25">
        <f t="shared" si="9"/>
        <v>490</v>
      </c>
      <c r="H72" s="25">
        <f t="shared" si="10"/>
        <v>0</v>
      </c>
      <c r="I72" s="25">
        <f t="shared" si="11"/>
        <v>0</v>
      </c>
      <c r="J72" s="26">
        <f t="shared" si="12"/>
        <v>490</v>
      </c>
      <c r="K72" s="27">
        <f t="shared" si="13"/>
        <v>163.33333333333334</v>
      </c>
      <c r="L72" s="28"/>
      <c r="M72" s="63">
        <v>0</v>
      </c>
      <c r="N72" s="63">
        <v>0</v>
      </c>
      <c r="O72" s="63">
        <v>0</v>
      </c>
      <c r="P72" s="63">
        <v>0</v>
      </c>
      <c r="Q72" s="63">
        <v>490</v>
      </c>
      <c r="R72" s="63">
        <v>0</v>
      </c>
      <c r="S72" s="63">
        <v>0</v>
      </c>
      <c r="T72" s="30">
        <v>0</v>
      </c>
    </row>
    <row r="73" spans="1:20" ht="12.75">
      <c r="A73" s="22">
        <f t="shared" si="7"/>
        <v>60</v>
      </c>
      <c r="B73" s="32" t="s">
        <v>166</v>
      </c>
      <c r="C73" s="33">
        <v>45</v>
      </c>
      <c r="D73" s="32" t="s">
        <v>113</v>
      </c>
      <c r="E73" s="24">
        <f t="shared" si="8"/>
        <v>0</v>
      </c>
      <c r="F73" s="24" t="e">
        <f>VLOOKUP(E73,Tab!$Q$2:$R$255,2,TRUE)</f>
        <v>#N/A</v>
      </c>
      <c r="G73" s="25">
        <f t="shared" si="9"/>
        <v>484</v>
      </c>
      <c r="H73" s="25">
        <f t="shared" si="10"/>
        <v>0</v>
      </c>
      <c r="I73" s="25">
        <f t="shared" si="11"/>
        <v>0</v>
      </c>
      <c r="J73" s="26">
        <f t="shared" si="12"/>
        <v>484</v>
      </c>
      <c r="K73" s="27">
        <f t="shared" si="13"/>
        <v>161.33333333333334</v>
      </c>
      <c r="L73" s="28"/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484</v>
      </c>
      <c r="S73" s="63">
        <v>0</v>
      </c>
      <c r="T73" s="30">
        <v>0</v>
      </c>
    </row>
    <row r="74" spans="1:20" ht="12.75">
      <c r="A74" s="22">
        <f t="shared" si="7"/>
        <v>61</v>
      </c>
      <c r="B74" s="76" t="s">
        <v>462</v>
      </c>
      <c r="C74" s="31">
        <v>433</v>
      </c>
      <c r="D74" s="76" t="s">
        <v>17</v>
      </c>
      <c r="E74" s="24">
        <f t="shared" si="8"/>
        <v>0</v>
      </c>
      <c r="F74" s="24" t="e">
        <f>VLOOKUP(E74,Tab!$Q$2:$R$255,2,TRUE)</f>
        <v>#N/A</v>
      </c>
      <c r="G74" s="25">
        <f t="shared" si="9"/>
        <v>481</v>
      </c>
      <c r="H74" s="25">
        <f t="shared" si="10"/>
        <v>0</v>
      </c>
      <c r="I74" s="25">
        <f t="shared" si="11"/>
        <v>0</v>
      </c>
      <c r="J74" s="26">
        <f t="shared" si="12"/>
        <v>481</v>
      </c>
      <c r="K74" s="27">
        <f t="shared" si="13"/>
        <v>160.33333333333334</v>
      </c>
      <c r="L74" s="28"/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481</v>
      </c>
      <c r="S74" s="63">
        <v>0</v>
      </c>
      <c r="T74" s="30">
        <v>0</v>
      </c>
    </row>
    <row r="75" spans="1:20" ht="12.75">
      <c r="A75" s="22">
        <f t="shared" si="7"/>
        <v>62</v>
      </c>
      <c r="B75" s="32" t="s">
        <v>235</v>
      </c>
      <c r="C75" s="31">
        <v>4867</v>
      </c>
      <c r="D75" s="31" t="s">
        <v>86</v>
      </c>
      <c r="E75" s="24">
        <f t="shared" si="8"/>
        <v>0</v>
      </c>
      <c r="F75" s="24" t="e">
        <f>VLOOKUP(E75,Tab!$Q$2:$R$255,2,TRUE)</f>
        <v>#N/A</v>
      </c>
      <c r="G75" s="25">
        <f t="shared" si="9"/>
        <v>477</v>
      </c>
      <c r="H75" s="25">
        <f t="shared" si="10"/>
        <v>0</v>
      </c>
      <c r="I75" s="25">
        <f t="shared" si="11"/>
        <v>0</v>
      </c>
      <c r="J75" s="26">
        <f t="shared" si="12"/>
        <v>477</v>
      </c>
      <c r="K75" s="27">
        <f t="shared" si="13"/>
        <v>159</v>
      </c>
      <c r="L75" s="28"/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477</v>
      </c>
      <c r="T75" s="30">
        <v>0</v>
      </c>
    </row>
    <row r="76" spans="1:20" ht="12.75">
      <c r="A76" s="22">
        <f t="shared" si="7"/>
        <v>63</v>
      </c>
      <c r="B76" s="76" t="s">
        <v>370</v>
      </c>
      <c r="C76" s="31">
        <v>4857</v>
      </c>
      <c r="D76" s="76" t="s">
        <v>62</v>
      </c>
      <c r="E76" s="24">
        <f t="shared" si="8"/>
        <v>0</v>
      </c>
      <c r="F76" s="24" t="e">
        <f>VLOOKUP(E76,Tab!$Q$2:$R$255,2,TRUE)</f>
        <v>#N/A</v>
      </c>
      <c r="G76" s="25">
        <f t="shared" si="9"/>
        <v>449</v>
      </c>
      <c r="H76" s="25">
        <f t="shared" si="10"/>
        <v>0</v>
      </c>
      <c r="I76" s="25">
        <f t="shared" si="11"/>
        <v>0</v>
      </c>
      <c r="J76" s="26">
        <f t="shared" si="12"/>
        <v>449</v>
      </c>
      <c r="K76" s="27">
        <f t="shared" si="13"/>
        <v>149.66666666666666</v>
      </c>
      <c r="L76" s="28"/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449</v>
      </c>
      <c r="S76" s="63">
        <v>0</v>
      </c>
      <c r="T76" s="30">
        <v>0</v>
      </c>
    </row>
    <row r="77" spans="1:20" ht="12.75">
      <c r="A77" s="22">
        <f t="shared" si="7"/>
        <v>64</v>
      </c>
      <c r="B77" s="35" t="s">
        <v>226</v>
      </c>
      <c r="C77" s="35">
        <v>1449</v>
      </c>
      <c r="D77" s="35" t="s">
        <v>86</v>
      </c>
      <c r="E77" s="24">
        <f t="shared" si="8"/>
        <v>0</v>
      </c>
      <c r="F77" s="24" t="e">
        <f>VLOOKUP(E77,Tab!$Q$2:$R$255,2,TRUE)</f>
        <v>#N/A</v>
      </c>
      <c r="G77" s="25">
        <f t="shared" si="9"/>
        <v>448</v>
      </c>
      <c r="H77" s="25">
        <f t="shared" si="10"/>
        <v>0</v>
      </c>
      <c r="I77" s="25">
        <f t="shared" si="11"/>
        <v>0</v>
      </c>
      <c r="J77" s="26">
        <f t="shared" si="12"/>
        <v>448</v>
      </c>
      <c r="K77" s="27">
        <f t="shared" si="13"/>
        <v>149.33333333333334</v>
      </c>
      <c r="L77" s="28"/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30">
        <v>448</v>
      </c>
    </row>
    <row r="78" spans="1:20" ht="12.75">
      <c r="A78" s="22">
        <f aca="true" t="shared" si="14" ref="A78:A88">A77+1</f>
        <v>65</v>
      </c>
      <c r="B78" s="76" t="s">
        <v>460</v>
      </c>
      <c r="C78" s="31">
        <v>7503</v>
      </c>
      <c r="D78" s="76" t="s">
        <v>239</v>
      </c>
      <c r="E78" s="24">
        <f aca="true" t="shared" si="15" ref="E78:E88">MAX(M78)</f>
        <v>0</v>
      </c>
      <c r="F78" s="24" t="e">
        <f>VLOOKUP(E78,Tab!$Q$2:$R$255,2,TRUE)</f>
        <v>#N/A</v>
      </c>
      <c r="G78" s="25">
        <f aca="true" t="shared" si="16" ref="G78:G88">LARGE(M78:T78,1)</f>
        <v>447</v>
      </c>
      <c r="H78" s="25">
        <f aca="true" t="shared" si="17" ref="H78:H88">LARGE(M78:T78,2)</f>
        <v>0</v>
      </c>
      <c r="I78" s="25">
        <f aca="true" t="shared" si="18" ref="I78:I88">LARGE(M78:T78,3)</f>
        <v>0</v>
      </c>
      <c r="J78" s="26">
        <f aca="true" t="shared" si="19" ref="J78:J88">SUM(G78:I78)</f>
        <v>447</v>
      </c>
      <c r="K78" s="27">
        <f aca="true" t="shared" si="20" ref="K78:K88">J78/3</f>
        <v>149</v>
      </c>
      <c r="L78" s="28"/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447</v>
      </c>
      <c r="S78" s="63">
        <v>0</v>
      </c>
      <c r="T78" s="30">
        <v>0</v>
      </c>
    </row>
    <row r="79" spans="1:20" ht="12.75">
      <c r="A79" s="22">
        <f t="shared" si="14"/>
        <v>66</v>
      </c>
      <c r="B79" s="76" t="s">
        <v>485</v>
      </c>
      <c r="C79" s="31">
        <v>1850</v>
      </c>
      <c r="D79" s="76" t="s">
        <v>74</v>
      </c>
      <c r="E79" s="24">
        <f t="shared" si="15"/>
        <v>0</v>
      </c>
      <c r="F79" s="24" t="e">
        <f>VLOOKUP(E79,Tab!$Q$2:$R$255,2,TRUE)</f>
        <v>#N/A</v>
      </c>
      <c r="G79" s="25">
        <f t="shared" si="16"/>
        <v>434</v>
      </c>
      <c r="H79" s="25">
        <f t="shared" si="17"/>
        <v>0</v>
      </c>
      <c r="I79" s="25">
        <f t="shared" si="18"/>
        <v>0</v>
      </c>
      <c r="J79" s="26">
        <f t="shared" si="19"/>
        <v>434</v>
      </c>
      <c r="K79" s="27">
        <f t="shared" si="20"/>
        <v>144.66666666666666</v>
      </c>
      <c r="L79" s="28"/>
      <c r="M79" s="63">
        <v>0</v>
      </c>
      <c r="N79" s="63">
        <v>0</v>
      </c>
      <c r="O79" s="63">
        <v>0</v>
      </c>
      <c r="P79" s="63">
        <v>0</v>
      </c>
      <c r="Q79" s="63">
        <v>434</v>
      </c>
      <c r="R79" s="63">
        <v>0</v>
      </c>
      <c r="S79" s="63">
        <v>0</v>
      </c>
      <c r="T79" s="30">
        <v>0</v>
      </c>
    </row>
    <row r="80" spans="1:20" ht="12.75">
      <c r="A80" s="22">
        <f t="shared" si="14"/>
        <v>67</v>
      </c>
      <c r="B80" s="76" t="s">
        <v>486</v>
      </c>
      <c r="C80" s="31">
        <v>260</v>
      </c>
      <c r="D80" s="76" t="s">
        <v>74</v>
      </c>
      <c r="E80" s="24">
        <f t="shared" si="15"/>
        <v>0</v>
      </c>
      <c r="F80" s="24" t="e">
        <f>VLOOKUP(E80,Tab!$Q$2:$R$255,2,TRUE)</f>
        <v>#N/A</v>
      </c>
      <c r="G80" s="25">
        <f t="shared" si="16"/>
        <v>423</v>
      </c>
      <c r="H80" s="25">
        <f t="shared" si="17"/>
        <v>0</v>
      </c>
      <c r="I80" s="25">
        <f t="shared" si="18"/>
        <v>0</v>
      </c>
      <c r="J80" s="26">
        <f t="shared" si="19"/>
        <v>423</v>
      </c>
      <c r="K80" s="27">
        <f t="shared" si="20"/>
        <v>141</v>
      </c>
      <c r="L80" s="28"/>
      <c r="M80" s="63">
        <v>0</v>
      </c>
      <c r="N80" s="63">
        <v>0</v>
      </c>
      <c r="O80" s="63">
        <v>0</v>
      </c>
      <c r="P80" s="63">
        <v>0</v>
      </c>
      <c r="Q80" s="63">
        <v>423</v>
      </c>
      <c r="R80" s="63">
        <v>0</v>
      </c>
      <c r="S80" s="63">
        <v>0</v>
      </c>
      <c r="T80" s="30">
        <v>0</v>
      </c>
    </row>
    <row r="81" spans="1:20" ht="12.75">
      <c r="A81" s="22">
        <f t="shared" si="14"/>
        <v>68</v>
      </c>
      <c r="B81" s="76" t="s">
        <v>397</v>
      </c>
      <c r="C81" s="31">
        <v>4187</v>
      </c>
      <c r="D81" s="76" t="s">
        <v>74</v>
      </c>
      <c r="E81" s="24">
        <f t="shared" si="15"/>
        <v>0</v>
      </c>
      <c r="F81" s="24" t="e">
        <f>VLOOKUP(E81,Tab!$Q$2:$R$255,2,TRUE)</f>
        <v>#N/A</v>
      </c>
      <c r="G81" s="25">
        <f t="shared" si="16"/>
        <v>384</v>
      </c>
      <c r="H81" s="25">
        <f t="shared" si="17"/>
        <v>0</v>
      </c>
      <c r="I81" s="25">
        <f t="shared" si="18"/>
        <v>0</v>
      </c>
      <c r="J81" s="26">
        <f t="shared" si="19"/>
        <v>384</v>
      </c>
      <c r="K81" s="27">
        <f t="shared" si="20"/>
        <v>128</v>
      </c>
      <c r="L81" s="28"/>
      <c r="M81" s="63">
        <v>0</v>
      </c>
      <c r="N81" s="63">
        <v>0</v>
      </c>
      <c r="O81" s="63">
        <v>0</v>
      </c>
      <c r="P81" s="63">
        <v>0</v>
      </c>
      <c r="Q81" s="63">
        <v>384</v>
      </c>
      <c r="R81" s="63">
        <v>0</v>
      </c>
      <c r="S81" s="63">
        <v>0</v>
      </c>
      <c r="T81" s="30">
        <v>0</v>
      </c>
    </row>
    <row r="82" spans="1:20" ht="12.75">
      <c r="A82" s="22">
        <f t="shared" si="14"/>
        <v>69</v>
      </c>
      <c r="B82" s="76" t="s">
        <v>494</v>
      </c>
      <c r="C82" s="31">
        <v>2960</v>
      </c>
      <c r="D82" s="76" t="s">
        <v>71</v>
      </c>
      <c r="E82" s="24">
        <f t="shared" si="15"/>
        <v>0</v>
      </c>
      <c r="F82" s="24" t="e">
        <f>VLOOKUP(E82,Tab!$Q$2:$R$255,2,TRUE)</f>
        <v>#N/A</v>
      </c>
      <c r="G82" s="25">
        <f t="shared" si="16"/>
        <v>380</v>
      </c>
      <c r="H82" s="25">
        <f t="shared" si="17"/>
        <v>0</v>
      </c>
      <c r="I82" s="25">
        <f t="shared" si="18"/>
        <v>0</v>
      </c>
      <c r="J82" s="26">
        <f t="shared" si="19"/>
        <v>380</v>
      </c>
      <c r="K82" s="27">
        <f t="shared" si="20"/>
        <v>126.66666666666667</v>
      </c>
      <c r="L82" s="28"/>
      <c r="M82" s="63">
        <v>0</v>
      </c>
      <c r="N82" s="63">
        <v>0</v>
      </c>
      <c r="O82" s="63">
        <v>380</v>
      </c>
      <c r="P82" s="63">
        <v>0</v>
      </c>
      <c r="Q82" s="63">
        <v>0</v>
      </c>
      <c r="R82" s="63">
        <v>0</v>
      </c>
      <c r="S82" s="63">
        <v>0</v>
      </c>
      <c r="T82" s="30">
        <v>0</v>
      </c>
    </row>
    <row r="83" spans="1:20" ht="12.75">
      <c r="A83" s="22">
        <f t="shared" si="14"/>
        <v>70</v>
      </c>
      <c r="B83" s="76" t="s">
        <v>359</v>
      </c>
      <c r="C83" s="31">
        <v>8228</v>
      </c>
      <c r="D83" s="76" t="s">
        <v>86</v>
      </c>
      <c r="E83" s="24">
        <f t="shared" si="15"/>
        <v>0</v>
      </c>
      <c r="F83" s="24" t="e">
        <f>VLOOKUP(E83,Tab!$Q$2:$R$255,2,TRUE)</f>
        <v>#N/A</v>
      </c>
      <c r="G83" s="25">
        <f t="shared" si="16"/>
        <v>361</v>
      </c>
      <c r="H83" s="25">
        <f t="shared" si="17"/>
        <v>0</v>
      </c>
      <c r="I83" s="25">
        <f t="shared" si="18"/>
        <v>0</v>
      </c>
      <c r="J83" s="26">
        <f t="shared" si="19"/>
        <v>361</v>
      </c>
      <c r="K83" s="27">
        <f t="shared" si="20"/>
        <v>120.33333333333333</v>
      </c>
      <c r="L83" s="28"/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361</v>
      </c>
      <c r="T83" s="30">
        <v>0</v>
      </c>
    </row>
    <row r="84" spans="1:20" ht="12.75">
      <c r="A84" s="61">
        <f t="shared" si="14"/>
        <v>71</v>
      </c>
      <c r="B84" s="76" t="s">
        <v>273</v>
      </c>
      <c r="C84" s="31">
        <v>1714</v>
      </c>
      <c r="D84" s="76" t="s">
        <v>484</v>
      </c>
      <c r="E84" s="24">
        <f t="shared" si="15"/>
        <v>0</v>
      </c>
      <c r="F84" s="24" t="e">
        <f>VLOOKUP(E84,Tab!$Q$2:$R$255,2,TRUE)</f>
        <v>#N/A</v>
      </c>
      <c r="G84" s="25">
        <f t="shared" si="16"/>
        <v>353</v>
      </c>
      <c r="H84" s="25">
        <f t="shared" si="17"/>
        <v>0</v>
      </c>
      <c r="I84" s="25">
        <f t="shared" si="18"/>
        <v>0</v>
      </c>
      <c r="J84" s="26">
        <f t="shared" si="19"/>
        <v>353</v>
      </c>
      <c r="K84" s="27">
        <f t="shared" si="20"/>
        <v>117.66666666666667</v>
      </c>
      <c r="L84" s="28"/>
      <c r="M84" s="63">
        <v>0</v>
      </c>
      <c r="N84" s="63">
        <v>0</v>
      </c>
      <c r="O84" s="63">
        <v>0</v>
      </c>
      <c r="P84" s="63">
        <v>0</v>
      </c>
      <c r="Q84" s="63">
        <v>353</v>
      </c>
      <c r="R84" s="63">
        <v>0</v>
      </c>
      <c r="S84" s="63">
        <v>0</v>
      </c>
      <c r="T84" s="30">
        <v>0</v>
      </c>
    </row>
    <row r="85" spans="1:20" ht="12.75">
      <c r="A85" s="61">
        <f t="shared" si="14"/>
        <v>72</v>
      </c>
      <c r="B85" s="76" t="s">
        <v>487</v>
      </c>
      <c r="C85" s="31">
        <v>7489</v>
      </c>
      <c r="D85" s="76" t="s">
        <v>14</v>
      </c>
      <c r="E85" s="24">
        <f t="shared" si="15"/>
        <v>0</v>
      </c>
      <c r="F85" s="24" t="e">
        <f>VLOOKUP(E85,Tab!$Q$2:$R$255,2,TRUE)</f>
        <v>#N/A</v>
      </c>
      <c r="G85" s="25">
        <f t="shared" si="16"/>
        <v>323</v>
      </c>
      <c r="H85" s="25">
        <f t="shared" si="17"/>
        <v>0</v>
      </c>
      <c r="I85" s="25">
        <f t="shared" si="18"/>
        <v>0</v>
      </c>
      <c r="J85" s="26">
        <f t="shared" si="19"/>
        <v>323</v>
      </c>
      <c r="K85" s="27">
        <f t="shared" si="20"/>
        <v>107.66666666666667</v>
      </c>
      <c r="L85" s="28"/>
      <c r="M85" s="63">
        <v>0</v>
      </c>
      <c r="N85" s="63">
        <v>0</v>
      </c>
      <c r="O85" s="63">
        <v>0</v>
      </c>
      <c r="P85" s="63">
        <v>0</v>
      </c>
      <c r="Q85" s="63">
        <v>323</v>
      </c>
      <c r="R85" s="63">
        <v>0</v>
      </c>
      <c r="S85" s="63">
        <v>0</v>
      </c>
      <c r="T85" s="30">
        <v>0</v>
      </c>
    </row>
    <row r="86" spans="1:20" ht="12.75">
      <c r="A86" s="61">
        <f t="shared" si="14"/>
        <v>73</v>
      </c>
      <c r="B86" s="32" t="s">
        <v>237</v>
      </c>
      <c r="C86" s="33">
        <v>9318</v>
      </c>
      <c r="D86" s="32" t="s">
        <v>86</v>
      </c>
      <c r="E86" s="24">
        <f t="shared" si="15"/>
        <v>0</v>
      </c>
      <c r="F86" s="24" t="e">
        <f>VLOOKUP(E86,Tab!$Q$2:$R$255,2,TRUE)</f>
        <v>#N/A</v>
      </c>
      <c r="G86" s="25">
        <f t="shared" si="16"/>
        <v>316</v>
      </c>
      <c r="H86" s="25">
        <f t="shared" si="17"/>
        <v>0</v>
      </c>
      <c r="I86" s="25">
        <f t="shared" si="18"/>
        <v>0</v>
      </c>
      <c r="J86" s="26">
        <f t="shared" si="19"/>
        <v>316</v>
      </c>
      <c r="K86" s="27">
        <f t="shared" si="20"/>
        <v>105.33333333333333</v>
      </c>
      <c r="L86" s="28"/>
      <c r="M86" s="63">
        <v>0</v>
      </c>
      <c r="N86" s="63">
        <v>0</v>
      </c>
      <c r="O86" s="63">
        <v>0</v>
      </c>
      <c r="P86" s="63">
        <v>316</v>
      </c>
      <c r="Q86" s="63">
        <v>0</v>
      </c>
      <c r="R86" s="63">
        <v>0</v>
      </c>
      <c r="S86" s="63">
        <v>0</v>
      </c>
      <c r="T86" s="30">
        <v>0</v>
      </c>
    </row>
    <row r="87" spans="1:20" ht="12.75">
      <c r="A87" s="61">
        <f t="shared" si="14"/>
        <v>74</v>
      </c>
      <c r="B87" s="31"/>
      <c r="C87" s="31"/>
      <c r="D87" s="31"/>
      <c r="E87" s="24">
        <f t="shared" si="15"/>
        <v>0</v>
      </c>
      <c r="F87" s="24" t="e">
        <f>VLOOKUP(E87,Tab!$Q$2:$R$255,2,TRUE)</f>
        <v>#N/A</v>
      </c>
      <c r="G87" s="25">
        <f t="shared" si="16"/>
        <v>0</v>
      </c>
      <c r="H87" s="25">
        <f t="shared" si="17"/>
        <v>0</v>
      </c>
      <c r="I87" s="25">
        <f t="shared" si="18"/>
        <v>0</v>
      </c>
      <c r="J87" s="26">
        <f t="shared" si="19"/>
        <v>0</v>
      </c>
      <c r="K87" s="27">
        <f t="shared" si="20"/>
        <v>0</v>
      </c>
      <c r="L87" s="28"/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30">
        <v>0</v>
      </c>
    </row>
    <row r="88" spans="1:20" ht="12.75">
      <c r="A88" s="61">
        <f t="shared" si="14"/>
        <v>75</v>
      </c>
      <c r="B88" s="76"/>
      <c r="C88" s="31"/>
      <c r="D88" s="76"/>
      <c r="E88" s="24">
        <f t="shared" si="15"/>
        <v>0</v>
      </c>
      <c r="F88" s="24" t="e">
        <f>VLOOKUP(E88,Tab!$Q$2:$R$255,2,TRUE)</f>
        <v>#N/A</v>
      </c>
      <c r="G88" s="25">
        <f t="shared" si="16"/>
        <v>0</v>
      </c>
      <c r="H88" s="25">
        <f t="shared" si="17"/>
        <v>0</v>
      </c>
      <c r="I88" s="25">
        <f t="shared" si="18"/>
        <v>0</v>
      </c>
      <c r="J88" s="26">
        <f t="shared" si="19"/>
        <v>0</v>
      </c>
      <c r="K88" s="27">
        <f t="shared" si="20"/>
        <v>0</v>
      </c>
      <c r="L88" s="28"/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30">
        <v>0</v>
      </c>
    </row>
  </sheetData>
  <sheetProtection/>
  <mergeCells count="12">
    <mergeCell ref="G10:I10"/>
    <mergeCell ref="G11:G12"/>
    <mergeCell ref="M9:T9"/>
    <mergeCell ref="H11:H12"/>
    <mergeCell ref="I11:I12"/>
    <mergeCell ref="A5:K5"/>
    <mergeCell ref="A9:K9"/>
    <mergeCell ref="A10:A12"/>
    <mergeCell ref="B10:B12"/>
    <mergeCell ref="C10:C12"/>
    <mergeCell ref="D10:D12"/>
    <mergeCell ref="E10:F12"/>
  </mergeCells>
  <conditionalFormatting sqref="E10">
    <cfRule type="cellIs" priority="1" dxfId="2" operator="between" stopIfTrue="1">
      <formula>563</formula>
      <formula>569</formula>
    </cfRule>
    <cfRule type="cellIs" priority="2" dxfId="1" operator="between" stopIfTrue="1">
      <formula>570</formula>
      <formula>571</formula>
    </cfRule>
    <cfRule type="cellIs" priority="3" dxfId="0" operator="between" stopIfTrue="1">
      <formula>572</formula>
      <formula>600</formula>
    </cfRule>
  </conditionalFormatting>
  <conditionalFormatting sqref="E14:E88">
    <cfRule type="cellIs" priority="7" dxfId="6" operator="between" stopIfTrue="1">
      <formula>563</formula>
      <formula>600</formula>
    </cfRule>
  </conditionalFormatting>
  <conditionalFormatting sqref="F14:F88">
    <cfRule type="cellIs" priority="8" dxfId="5" operator="equal" stopIfTrue="1">
      <formula>"A"</formula>
    </cfRule>
    <cfRule type="cellIs" priority="9" dxfId="4" operator="equal" stopIfTrue="1">
      <formula>"B"</formula>
    </cfRule>
    <cfRule type="cellIs" priority="10" dxfId="3" operator="equal" stopIfTrue="1">
      <formula>"C"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PM</cp:lastModifiedBy>
  <cp:lastPrinted>2011-04-15T22:09:18Z</cp:lastPrinted>
  <dcterms:created xsi:type="dcterms:W3CDTF">2011-11-18T01:03:24Z</dcterms:created>
  <dcterms:modified xsi:type="dcterms:W3CDTF">2013-01-07T00:29:49Z</dcterms:modified>
  <cp:category/>
  <cp:version/>
  <cp:contentType/>
  <cp:contentStatus/>
</cp:coreProperties>
</file>